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20" windowHeight="6990" activeTab="0"/>
  </bookViews>
  <sheets>
    <sheet name="Modèle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<sst xmlns="http://schemas.openxmlformats.org/spreadsheetml/2006/main" count="170" uniqueCount="54">
  <si>
    <t xml:space="preserve"> </t>
  </si>
  <si>
    <t>Table 4</t>
  </si>
  <si>
    <t>B</t>
  </si>
  <si>
    <t>2007/08</t>
  </si>
  <si>
    <t>2008/09</t>
  </si>
  <si>
    <t>2009/10</t>
  </si>
  <si>
    <t xml:space="preserve"> </t>
  </si>
  <si>
    <t xml:space="preserve"> </t>
  </si>
  <si>
    <t>Feuille de calcul  pour les  indicateurs de performance GFP PI-1 et PI-2 (révision de janvier 2011)</t>
  </si>
  <si>
    <t>Tableau 2</t>
  </si>
  <si>
    <t>Tableau 1 - Exercices sous revue pour l'évaluation</t>
  </si>
  <si>
    <t>Exercice 1 =</t>
  </si>
  <si>
    <t>Exercice 2 =</t>
  </si>
  <si>
    <t>Exercice 3 =</t>
  </si>
  <si>
    <t xml:space="preserve">Données pour l'exercice = </t>
  </si>
  <si>
    <t>Chapitre administratif ou fonctionnel</t>
  </si>
  <si>
    <t>prévu</t>
  </si>
  <si>
    <t>réalisé</t>
  </si>
  <si>
    <t>différence</t>
  </si>
  <si>
    <t>valeur absolue</t>
  </si>
  <si>
    <t>pourcentage</t>
  </si>
  <si>
    <t>Imprévus</t>
  </si>
  <si>
    <t>Dépense allouée</t>
  </si>
  <si>
    <t>Dépense totale</t>
  </si>
  <si>
    <t>Variation globale (PI-1)</t>
  </si>
  <si>
    <t>Décomposition de la variation (PI-2)</t>
  </si>
  <si>
    <t>Affectation proportionnelle des imprévus budgétés</t>
  </si>
  <si>
    <t>Tableau 3</t>
  </si>
  <si>
    <t>budget ajusté</t>
  </si>
  <si>
    <t>Tableau 5 - Matrice de résultats</t>
  </si>
  <si>
    <t>Décomposition de la variation</t>
  </si>
  <si>
    <t>Variation totale des dépenses</t>
  </si>
  <si>
    <t>Affectation proportionnelle des imprévus</t>
  </si>
  <si>
    <t>Note pour l'indicateur PI-1 :</t>
  </si>
  <si>
    <t>21 (= total des reliquats)</t>
  </si>
  <si>
    <t>pour PI-1</t>
  </si>
  <si>
    <t>pour PI-2 (i)</t>
  </si>
  <si>
    <t>pour PI-2 (ii)</t>
  </si>
  <si>
    <t>Exemple de calcul  pour les  indicateurs de performance GFP PI-1 et PI-2 (révision de janvier 2011)</t>
  </si>
  <si>
    <r>
      <t xml:space="preserve">Etape 2 : Entrer les dépenses </t>
    </r>
    <r>
      <rPr>
        <b/>
        <sz val="10"/>
        <rFont val="Arial"/>
        <family val="2"/>
      </rPr>
      <t>prévues</t>
    </r>
    <r>
      <rPr>
        <sz val="10"/>
        <rFont val="Arial"/>
        <family val="2"/>
      </rPr>
      <t xml:space="preserve"> et </t>
    </r>
    <r>
      <rPr>
        <b/>
        <sz val="10"/>
        <rFont val="Arial"/>
        <family val="2"/>
      </rPr>
      <t>réalisées</t>
    </r>
    <r>
      <rPr>
        <sz val="10"/>
        <rFont val="Arial"/>
        <family val="2"/>
      </rPr>
      <t xml:space="preserve"> pour chacun des trois exercices dans les tableaux 2, 3 et 4 respectivement.</t>
    </r>
  </si>
  <si>
    <t>Etape 1 : Entrer les 3 exercices sous revue pour l'évaluation dans le tableau 1.</t>
  </si>
  <si>
    <t>comp</t>
  </si>
  <si>
    <t>ind</t>
  </si>
  <si>
    <t>D+</t>
  </si>
  <si>
    <t>Note pour l'indicateur PI-2 :</t>
  </si>
  <si>
    <t>D</t>
  </si>
  <si>
    <t>Note pour la comp (i) de l'indicateur PI-2 :</t>
  </si>
  <si>
    <t>Note pour la comp (ii) de l'indicateur PI-2 :</t>
  </si>
  <si>
    <t>Etape 4 : Lire les résultats pour chacun des trois exercices dans le tableau 5 pour chaque indicateur.</t>
  </si>
  <si>
    <r>
      <t xml:space="preserve">Etape 3 : Entrer les </t>
    </r>
    <r>
      <rPr>
        <b/>
        <sz val="10"/>
        <rFont val="Arial"/>
        <family val="2"/>
      </rPr>
      <t>dépenses imprévues budgétées</t>
    </r>
    <r>
      <rPr>
        <sz val="10"/>
        <rFont val="Arial"/>
        <family val="2"/>
      </rPr>
      <t xml:space="preserve"> pour chacun des trois exercices dans les tableaux 2, 3 et 4 respectivement.</t>
    </r>
  </si>
  <si>
    <t>Etape 5 : Se reporter aux tables de notation pour les indicateurs PI-1 et PI-2 respectivement dans le cadre de Mesure de la Performance pour déterminer la note de chaque indicateur.</t>
  </si>
  <si>
    <t>Exercice</t>
  </si>
  <si>
    <t>Tableau 4</t>
  </si>
  <si>
    <t>Dans l'exemple proposé, le budget n'a que 14 chapitres, donc les six dernières lignes ne sont pas renseignées. S'il y a plus de 20 chapitres, regrouper les chapitres excédentaires dans la ligne 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</si>
</sst>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  <numFmt numFmtId="174" formatCode="0.000000000000"/>
    <numFmt numFmtId="175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175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Border="1" applyAlignment="1" quotePrefix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1" xfId="0" applyNumberFormat="1" applyBorder="1" applyAlignment="1">
      <alignment vertical="center"/>
    </xf>
    <xf numFmtId="175" fontId="0" fillId="0" borderId="12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175" fontId="0" fillId="0" borderId="0" xfId="0" applyNumberFormat="1" applyBorder="1" applyAlignment="1">
      <alignment horizontal="right" vertic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72" fontId="0" fillId="0" borderId="15" xfId="0" applyNumberFormat="1" applyBorder="1" applyAlignment="1">
      <alignment horizontal="center"/>
    </xf>
    <xf numFmtId="17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5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1" xfId="0" applyFont="1" applyFill="1" applyBorder="1" applyAlignment="1" quotePrefix="1">
      <alignment horizontal="right"/>
    </xf>
    <xf numFmtId="0" fontId="0" fillId="33" borderId="13" xfId="0" applyFont="1" applyFill="1" applyBorder="1" applyAlignment="1" quotePrefix="1">
      <alignment horizontal="right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172" fontId="0" fillId="33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175" fontId="0" fillId="33" borderId="0" xfId="0" applyNumberFormat="1" applyFill="1" applyBorder="1" applyAlignment="1">
      <alignment/>
    </xf>
    <xf numFmtId="0" fontId="0" fillId="0" borderId="14" xfId="0" applyFont="1" applyBorder="1" applyAlignment="1">
      <alignment horizontal="right" vertical="center"/>
    </xf>
    <xf numFmtId="175" fontId="0" fillId="0" borderId="14" xfId="0" applyNumberForma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="150" zoomScaleNormal="150" zoomScalePageLayoutView="0" workbookViewId="0" topLeftCell="A1">
      <selection activeCell="A1" sqref="A1:G1"/>
    </sheetView>
  </sheetViews>
  <sheetFormatPr defaultColWidth="9.140625" defaultRowHeight="12.75"/>
  <cols>
    <col min="1" max="1" width="25.00390625" style="0" customWidth="1"/>
    <col min="4" max="7" width="11.8515625" style="0" customWidth="1"/>
  </cols>
  <sheetData>
    <row r="1" spans="1:8" ht="25.5" customHeight="1">
      <c r="A1" s="123" t="s">
        <v>8</v>
      </c>
      <c r="B1" s="124"/>
      <c r="C1" s="124"/>
      <c r="D1" s="124"/>
      <c r="E1" s="124"/>
      <c r="F1" s="124"/>
      <c r="G1" s="125"/>
      <c r="H1" s="22"/>
    </row>
    <row r="2" spans="1:8" ht="15.75" customHeight="1">
      <c r="A2" s="16"/>
      <c r="B2" s="16"/>
      <c r="C2" s="16"/>
      <c r="D2" s="16"/>
      <c r="E2" s="16"/>
      <c r="F2" s="16"/>
      <c r="G2" s="16"/>
      <c r="H2" s="22"/>
    </row>
    <row r="3" spans="1:8" ht="13.5" customHeight="1">
      <c r="A3" s="99" t="s">
        <v>40</v>
      </c>
      <c r="B3" s="23"/>
      <c r="C3" s="23"/>
      <c r="D3" s="23"/>
      <c r="E3" s="23"/>
      <c r="F3" s="23"/>
      <c r="G3" s="23"/>
      <c r="H3" s="23"/>
    </row>
    <row r="4" spans="1:8" ht="27.75" customHeight="1">
      <c r="A4" s="121" t="s">
        <v>39</v>
      </c>
      <c r="B4" s="122"/>
      <c r="C4" s="122"/>
      <c r="D4" s="122"/>
      <c r="E4" s="122"/>
      <c r="F4" s="122"/>
      <c r="G4" s="122"/>
      <c r="H4" s="21"/>
    </row>
    <row r="5" spans="1:8" ht="27.75" customHeight="1">
      <c r="A5" s="121" t="s">
        <v>49</v>
      </c>
      <c r="B5" s="122"/>
      <c r="C5" s="122"/>
      <c r="D5" s="122"/>
      <c r="E5" s="122"/>
      <c r="F5" s="122"/>
      <c r="G5" s="122"/>
      <c r="H5" s="21"/>
    </row>
    <row r="6" spans="1:8" ht="15" customHeight="1">
      <c r="A6" s="128" t="s">
        <v>48</v>
      </c>
      <c r="B6" s="129"/>
      <c r="C6" s="129"/>
      <c r="D6" s="129"/>
      <c r="E6" s="129"/>
      <c r="F6" s="129"/>
      <c r="G6" s="129"/>
      <c r="H6" s="129"/>
    </row>
    <row r="7" spans="1:8" ht="25.5" customHeight="1">
      <c r="A7" s="121" t="s">
        <v>50</v>
      </c>
      <c r="B7" s="122"/>
      <c r="C7" s="122"/>
      <c r="D7" s="122"/>
      <c r="E7" s="122"/>
      <c r="F7" s="122"/>
      <c r="G7" s="122"/>
      <c r="H7" s="21"/>
    </row>
    <row r="8" spans="1:6" ht="15" customHeight="1">
      <c r="A8" s="8"/>
      <c r="B8" s="8"/>
      <c r="C8" s="8"/>
      <c r="D8" s="8"/>
      <c r="E8" s="8"/>
      <c r="F8" s="8"/>
    </row>
    <row r="9" ht="12.75">
      <c r="A9" s="6" t="s">
        <v>10</v>
      </c>
    </row>
    <row r="10" spans="1:2" ht="12.75">
      <c r="A10" s="65" t="s">
        <v>11</v>
      </c>
      <c r="B10" s="76"/>
    </row>
    <row r="11" spans="1:2" ht="12.75">
      <c r="A11" s="66" t="s">
        <v>12</v>
      </c>
      <c r="B11" s="77"/>
    </row>
    <row r="12" spans="1:2" ht="12.75">
      <c r="A12" s="67" t="s">
        <v>13</v>
      </c>
      <c r="B12" s="78"/>
    </row>
    <row r="13" spans="1:2" ht="12.75">
      <c r="A13" s="2"/>
      <c r="B13" s="40"/>
    </row>
    <row r="14" ht="25.5" customHeight="1">
      <c r="A14" s="6" t="s">
        <v>9</v>
      </c>
    </row>
    <row r="15" spans="1:7" ht="12.75">
      <c r="A15" s="12" t="s">
        <v>14</v>
      </c>
      <c r="B15" s="11">
        <f>B10</f>
        <v>0</v>
      </c>
      <c r="C15" s="11"/>
      <c r="D15" s="9"/>
      <c r="E15" s="9"/>
      <c r="F15" s="9"/>
      <c r="G15" s="24"/>
    </row>
    <row r="16" spans="1:7" s="15" customFormat="1" ht="25.5" customHeight="1">
      <c r="A16" s="70" t="s">
        <v>15</v>
      </c>
      <c r="B16" s="16" t="s">
        <v>16</v>
      </c>
      <c r="C16" s="16" t="s">
        <v>17</v>
      </c>
      <c r="D16" s="68" t="s">
        <v>28</v>
      </c>
      <c r="E16" s="68" t="s">
        <v>18</v>
      </c>
      <c r="F16" s="68" t="s">
        <v>19</v>
      </c>
      <c r="G16" s="69" t="s">
        <v>20</v>
      </c>
    </row>
    <row r="17" spans="1:7" ht="12.75">
      <c r="A17" s="1">
        <v>1</v>
      </c>
      <c r="B17" s="75"/>
      <c r="C17" s="75"/>
      <c r="D17" s="28" t="e">
        <f aca="true" t="shared" si="0" ref="D17:D37">B17*$C$38/$B$38</f>
        <v>#DIV/0!</v>
      </c>
      <c r="E17" s="28" t="e">
        <f>C17-D17</f>
        <v>#DIV/0!</v>
      </c>
      <c r="F17" s="28" t="e">
        <f aca="true" t="shared" si="1" ref="F17:F37">ABS(E17)</f>
        <v>#DIV/0!</v>
      </c>
      <c r="G17" s="3" t="e">
        <f>F17/D17</f>
        <v>#DIV/0!</v>
      </c>
    </row>
    <row r="18" spans="1:7" ht="12.75">
      <c r="A18" s="1">
        <v>2</v>
      </c>
      <c r="B18" s="75"/>
      <c r="C18" s="75"/>
      <c r="D18" s="28" t="e">
        <f t="shared" si="0"/>
        <v>#DIV/0!</v>
      </c>
      <c r="E18" s="28" t="e">
        <f aca="true" t="shared" si="2" ref="E18:E37">C18-D18</f>
        <v>#DIV/0!</v>
      </c>
      <c r="F18" s="28" t="e">
        <f t="shared" si="1"/>
        <v>#DIV/0!</v>
      </c>
      <c r="G18" s="3" t="e">
        <f aca="true" t="shared" si="3" ref="G18:G37">F18/D18</f>
        <v>#DIV/0!</v>
      </c>
    </row>
    <row r="19" spans="1:7" ht="12.75">
      <c r="A19" s="1">
        <v>3</v>
      </c>
      <c r="B19" s="75"/>
      <c r="C19" s="75"/>
      <c r="D19" s="28" t="e">
        <f t="shared" si="0"/>
        <v>#DIV/0!</v>
      </c>
      <c r="E19" s="28" t="e">
        <f t="shared" si="2"/>
        <v>#DIV/0!</v>
      </c>
      <c r="F19" s="28" t="e">
        <f t="shared" si="1"/>
        <v>#DIV/0!</v>
      </c>
      <c r="G19" s="3" t="e">
        <f t="shared" si="3"/>
        <v>#DIV/0!</v>
      </c>
    </row>
    <row r="20" spans="1:7" ht="12.75">
      <c r="A20" s="1">
        <v>4</v>
      </c>
      <c r="B20" s="75"/>
      <c r="C20" s="75"/>
      <c r="D20" s="28" t="e">
        <f t="shared" si="0"/>
        <v>#DIV/0!</v>
      </c>
      <c r="E20" s="28" t="e">
        <f t="shared" si="2"/>
        <v>#DIV/0!</v>
      </c>
      <c r="F20" s="28" t="e">
        <f t="shared" si="1"/>
        <v>#DIV/0!</v>
      </c>
      <c r="G20" s="3" t="e">
        <f t="shared" si="3"/>
        <v>#DIV/0!</v>
      </c>
    </row>
    <row r="21" spans="1:7" ht="12.75">
      <c r="A21" s="1">
        <v>5</v>
      </c>
      <c r="B21" s="75"/>
      <c r="C21" s="75"/>
      <c r="D21" s="28" t="e">
        <f t="shared" si="0"/>
        <v>#DIV/0!</v>
      </c>
      <c r="E21" s="28" t="e">
        <f t="shared" si="2"/>
        <v>#DIV/0!</v>
      </c>
      <c r="F21" s="28" t="e">
        <f t="shared" si="1"/>
        <v>#DIV/0!</v>
      </c>
      <c r="G21" s="3" t="e">
        <f t="shared" si="3"/>
        <v>#DIV/0!</v>
      </c>
    </row>
    <row r="22" spans="1:7" ht="12.75">
      <c r="A22" s="1">
        <v>6</v>
      </c>
      <c r="B22" s="75"/>
      <c r="C22" s="75"/>
      <c r="D22" s="28" t="e">
        <f t="shared" si="0"/>
        <v>#DIV/0!</v>
      </c>
      <c r="E22" s="28" t="e">
        <f t="shared" si="2"/>
        <v>#DIV/0!</v>
      </c>
      <c r="F22" s="28" t="e">
        <f t="shared" si="1"/>
        <v>#DIV/0!</v>
      </c>
      <c r="G22" s="3" t="e">
        <f t="shared" si="3"/>
        <v>#DIV/0!</v>
      </c>
    </row>
    <row r="23" spans="1:7" ht="12.75">
      <c r="A23" s="1">
        <v>7</v>
      </c>
      <c r="B23" s="75"/>
      <c r="C23" s="75"/>
      <c r="D23" s="28" t="e">
        <f t="shared" si="0"/>
        <v>#DIV/0!</v>
      </c>
      <c r="E23" s="28" t="e">
        <f t="shared" si="2"/>
        <v>#DIV/0!</v>
      </c>
      <c r="F23" s="28" t="e">
        <f t="shared" si="1"/>
        <v>#DIV/0!</v>
      </c>
      <c r="G23" s="3" t="e">
        <f t="shared" si="3"/>
        <v>#DIV/0!</v>
      </c>
    </row>
    <row r="24" spans="1:7" ht="12.75">
      <c r="A24" s="1">
        <v>8</v>
      </c>
      <c r="B24" s="75"/>
      <c r="C24" s="75"/>
      <c r="D24" s="28" t="e">
        <f t="shared" si="0"/>
        <v>#DIV/0!</v>
      </c>
      <c r="E24" s="28" t="e">
        <f t="shared" si="2"/>
        <v>#DIV/0!</v>
      </c>
      <c r="F24" s="28" t="e">
        <f t="shared" si="1"/>
        <v>#DIV/0!</v>
      </c>
      <c r="G24" s="3" t="e">
        <f t="shared" si="3"/>
        <v>#DIV/0!</v>
      </c>
    </row>
    <row r="25" spans="1:7" ht="12.75">
      <c r="A25" s="1">
        <v>9</v>
      </c>
      <c r="B25" s="75"/>
      <c r="C25" s="75"/>
      <c r="D25" s="28" t="e">
        <f t="shared" si="0"/>
        <v>#DIV/0!</v>
      </c>
      <c r="E25" s="28" t="e">
        <f t="shared" si="2"/>
        <v>#DIV/0!</v>
      </c>
      <c r="F25" s="28" t="e">
        <f t="shared" si="1"/>
        <v>#DIV/0!</v>
      </c>
      <c r="G25" s="3" t="e">
        <f t="shared" si="3"/>
        <v>#DIV/0!</v>
      </c>
    </row>
    <row r="26" spans="1:7" ht="12.75">
      <c r="A26" s="1">
        <v>10</v>
      </c>
      <c r="B26" s="75"/>
      <c r="C26" s="75"/>
      <c r="D26" s="28" t="e">
        <f t="shared" si="0"/>
        <v>#DIV/0!</v>
      </c>
      <c r="E26" s="28" t="e">
        <f t="shared" si="2"/>
        <v>#DIV/0!</v>
      </c>
      <c r="F26" s="28" t="e">
        <f t="shared" si="1"/>
        <v>#DIV/0!</v>
      </c>
      <c r="G26" s="3" t="e">
        <f t="shared" si="3"/>
        <v>#DIV/0!</v>
      </c>
    </row>
    <row r="27" spans="1:7" ht="12.75">
      <c r="A27" s="1">
        <v>11</v>
      </c>
      <c r="B27" s="75"/>
      <c r="C27" s="75"/>
      <c r="D27" s="28" t="e">
        <f t="shared" si="0"/>
        <v>#DIV/0!</v>
      </c>
      <c r="E27" s="28" t="e">
        <f t="shared" si="2"/>
        <v>#DIV/0!</v>
      </c>
      <c r="F27" s="28" t="e">
        <f t="shared" si="1"/>
        <v>#DIV/0!</v>
      </c>
      <c r="G27" s="3" t="e">
        <f t="shared" si="3"/>
        <v>#DIV/0!</v>
      </c>
    </row>
    <row r="28" spans="1:7" ht="12.75">
      <c r="A28" s="1">
        <v>12</v>
      </c>
      <c r="B28" s="75"/>
      <c r="C28" s="75"/>
      <c r="D28" s="28" t="e">
        <f t="shared" si="0"/>
        <v>#DIV/0!</v>
      </c>
      <c r="E28" s="28" t="e">
        <f t="shared" si="2"/>
        <v>#DIV/0!</v>
      </c>
      <c r="F28" s="28" t="e">
        <f t="shared" si="1"/>
        <v>#DIV/0!</v>
      </c>
      <c r="G28" s="3" t="e">
        <f t="shared" si="3"/>
        <v>#DIV/0!</v>
      </c>
    </row>
    <row r="29" spans="1:7" ht="12.75">
      <c r="A29" s="1">
        <v>13</v>
      </c>
      <c r="B29" s="75"/>
      <c r="C29" s="75"/>
      <c r="D29" s="28" t="e">
        <f t="shared" si="0"/>
        <v>#DIV/0!</v>
      </c>
      <c r="E29" s="28" t="e">
        <f t="shared" si="2"/>
        <v>#DIV/0!</v>
      </c>
      <c r="F29" s="28" t="e">
        <f t="shared" si="1"/>
        <v>#DIV/0!</v>
      </c>
      <c r="G29" s="3" t="e">
        <f t="shared" si="3"/>
        <v>#DIV/0!</v>
      </c>
    </row>
    <row r="30" spans="1:7" ht="12.75">
      <c r="A30" s="1">
        <v>14</v>
      </c>
      <c r="B30" s="75"/>
      <c r="C30" s="75"/>
      <c r="D30" s="28" t="e">
        <f t="shared" si="0"/>
        <v>#DIV/0!</v>
      </c>
      <c r="E30" s="28" t="e">
        <f t="shared" si="2"/>
        <v>#DIV/0!</v>
      </c>
      <c r="F30" s="28" t="e">
        <f t="shared" si="1"/>
        <v>#DIV/0!</v>
      </c>
      <c r="G30" s="3" t="e">
        <f t="shared" si="3"/>
        <v>#DIV/0!</v>
      </c>
    </row>
    <row r="31" spans="1:7" ht="12.75">
      <c r="A31" s="1">
        <v>15</v>
      </c>
      <c r="B31" s="75"/>
      <c r="C31" s="75"/>
      <c r="D31" s="28" t="e">
        <f t="shared" si="0"/>
        <v>#DIV/0!</v>
      </c>
      <c r="E31" s="28" t="e">
        <f t="shared" si="2"/>
        <v>#DIV/0!</v>
      </c>
      <c r="F31" s="28" t="e">
        <f t="shared" si="1"/>
        <v>#DIV/0!</v>
      </c>
      <c r="G31" s="3" t="e">
        <f t="shared" si="3"/>
        <v>#DIV/0!</v>
      </c>
    </row>
    <row r="32" spans="1:7" ht="12.75">
      <c r="A32" s="1">
        <v>16</v>
      </c>
      <c r="B32" s="75"/>
      <c r="C32" s="75"/>
      <c r="D32" s="28" t="e">
        <f t="shared" si="0"/>
        <v>#DIV/0!</v>
      </c>
      <c r="E32" s="28" t="e">
        <f t="shared" si="2"/>
        <v>#DIV/0!</v>
      </c>
      <c r="F32" s="28" t="e">
        <f t="shared" si="1"/>
        <v>#DIV/0!</v>
      </c>
      <c r="G32" s="3" t="e">
        <f t="shared" si="3"/>
        <v>#DIV/0!</v>
      </c>
    </row>
    <row r="33" spans="1:7" ht="12.75">
      <c r="A33" s="1">
        <v>17</v>
      </c>
      <c r="B33" s="75"/>
      <c r="C33" s="75"/>
      <c r="D33" s="28" t="e">
        <f t="shared" si="0"/>
        <v>#DIV/0!</v>
      </c>
      <c r="E33" s="28" t="e">
        <f t="shared" si="2"/>
        <v>#DIV/0!</v>
      </c>
      <c r="F33" s="28" t="e">
        <f t="shared" si="1"/>
        <v>#DIV/0!</v>
      </c>
      <c r="G33" s="3" t="e">
        <f t="shared" si="3"/>
        <v>#DIV/0!</v>
      </c>
    </row>
    <row r="34" spans="1:7" ht="12.75">
      <c r="A34" s="1">
        <v>18</v>
      </c>
      <c r="B34" s="75"/>
      <c r="C34" s="75"/>
      <c r="D34" s="28" t="e">
        <f t="shared" si="0"/>
        <v>#DIV/0!</v>
      </c>
      <c r="E34" s="28" t="e">
        <f t="shared" si="2"/>
        <v>#DIV/0!</v>
      </c>
      <c r="F34" s="28" t="e">
        <f t="shared" si="1"/>
        <v>#DIV/0!</v>
      </c>
      <c r="G34" s="3" t="e">
        <f t="shared" si="3"/>
        <v>#DIV/0!</v>
      </c>
    </row>
    <row r="35" spans="1:7" ht="12.75">
      <c r="A35" s="1">
        <v>19</v>
      </c>
      <c r="B35" s="75"/>
      <c r="C35" s="75"/>
      <c r="D35" s="28" t="e">
        <f t="shared" si="0"/>
        <v>#DIV/0!</v>
      </c>
      <c r="E35" s="28" t="e">
        <f t="shared" si="2"/>
        <v>#DIV/0!</v>
      </c>
      <c r="F35" s="28" t="e">
        <f t="shared" si="1"/>
        <v>#DIV/0!</v>
      </c>
      <c r="G35" s="3" t="e">
        <f t="shared" si="3"/>
        <v>#DIV/0!</v>
      </c>
    </row>
    <row r="36" spans="1:7" ht="12.75">
      <c r="A36" s="1">
        <v>20</v>
      </c>
      <c r="B36" s="75"/>
      <c r="C36" s="75"/>
      <c r="D36" s="28" t="e">
        <f t="shared" si="0"/>
        <v>#DIV/0!</v>
      </c>
      <c r="E36" s="28" t="e">
        <f t="shared" si="2"/>
        <v>#DIV/0!</v>
      </c>
      <c r="F36" s="28" t="e">
        <f t="shared" si="1"/>
        <v>#DIV/0!</v>
      </c>
      <c r="G36" s="3" t="e">
        <f t="shared" si="3"/>
        <v>#DIV/0!</v>
      </c>
    </row>
    <row r="37" spans="1:7" ht="12.75">
      <c r="A37" s="66" t="s">
        <v>34</v>
      </c>
      <c r="B37" s="75"/>
      <c r="C37" s="75"/>
      <c r="D37" s="28" t="e">
        <f t="shared" si="0"/>
        <v>#DIV/0!</v>
      </c>
      <c r="E37" s="28" t="e">
        <f t="shared" si="2"/>
        <v>#DIV/0!</v>
      </c>
      <c r="F37" s="28" t="e">
        <f t="shared" si="1"/>
        <v>#DIV/0!</v>
      </c>
      <c r="G37" s="3" t="e">
        <f t="shared" si="3"/>
        <v>#DIV/0!</v>
      </c>
    </row>
    <row r="38" spans="1:7" ht="12.75">
      <c r="A38" s="71" t="s">
        <v>22</v>
      </c>
      <c r="B38" s="41">
        <f>SUM(B17:B37)</f>
        <v>0</v>
      </c>
      <c r="C38" s="41">
        <f>SUM(C17:C37)</f>
        <v>0</v>
      </c>
      <c r="D38" s="31" t="e">
        <f>SUM(D17:D37)</f>
        <v>#DIV/0!</v>
      </c>
      <c r="E38" s="31" t="e">
        <f>SUM(E17:E37)</f>
        <v>#DIV/0!</v>
      </c>
      <c r="F38" s="31" t="e">
        <f>SUM(F17:F37)</f>
        <v>#DIV/0!</v>
      </c>
      <c r="G38" s="24"/>
    </row>
    <row r="39" spans="1:7" ht="12.75">
      <c r="A39" s="72" t="s">
        <v>21</v>
      </c>
      <c r="B39" s="75"/>
      <c r="C39" s="75"/>
      <c r="D39" s="2"/>
      <c r="E39" s="2"/>
      <c r="F39" s="33"/>
      <c r="G39" s="25"/>
    </row>
    <row r="40" spans="1:7" ht="13.5" customHeight="1">
      <c r="A40" s="72" t="s">
        <v>23</v>
      </c>
      <c r="B40" s="2">
        <f>B38+B39</f>
        <v>0</v>
      </c>
      <c r="C40" s="2">
        <f>C38+C39</f>
        <v>0</v>
      </c>
      <c r="D40" s="2"/>
      <c r="E40" s="2"/>
      <c r="F40" s="2"/>
      <c r="G40" s="25"/>
    </row>
    <row r="41" spans="1:7" ht="12.75">
      <c r="A41" s="72" t="s">
        <v>24</v>
      </c>
      <c r="B41" s="50"/>
      <c r="C41" s="43"/>
      <c r="D41" s="43"/>
      <c r="E41" s="43"/>
      <c r="F41" s="43"/>
      <c r="G41" s="3" t="e">
        <f>ABS(C40/B40-1)</f>
        <v>#DIV/0!</v>
      </c>
    </row>
    <row r="42" spans="1:7" s="15" customFormat="1" ht="13.5" customHeight="1">
      <c r="A42" s="126" t="s">
        <v>25</v>
      </c>
      <c r="B42" s="127"/>
      <c r="C42" s="127"/>
      <c r="D42" s="14"/>
      <c r="E42" s="14"/>
      <c r="F42" s="14" t="s">
        <v>6</v>
      </c>
      <c r="G42" s="44" t="e">
        <f>F38/D38</f>
        <v>#DIV/0!</v>
      </c>
    </row>
    <row r="43" spans="1:7" ht="12.75">
      <c r="A43" s="95" t="s">
        <v>26</v>
      </c>
      <c r="B43" s="4"/>
      <c r="C43" s="4"/>
      <c r="D43" s="4"/>
      <c r="E43" s="4"/>
      <c r="F43" s="34"/>
      <c r="G43" s="5" t="e">
        <f>C39/B40</f>
        <v>#DIV/0!</v>
      </c>
    </row>
    <row r="44" spans="1:7" ht="25.5" customHeight="1">
      <c r="A44" s="18" t="s">
        <v>27</v>
      </c>
      <c r="B44" s="41"/>
      <c r="C44" s="41"/>
      <c r="D44" s="41"/>
      <c r="E44" s="41"/>
      <c r="F44" s="42"/>
      <c r="G44" s="41"/>
    </row>
    <row r="45" spans="1:7" ht="12.75">
      <c r="A45" s="12" t="s">
        <v>14</v>
      </c>
      <c r="B45" s="48">
        <f>B11</f>
        <v>0</v>
      </c>
      <c r="C45" s="48"/>
      <c r="D45" s="41"/>
      <c r="E45" s="41"/>
      <c r="F45" s="42"/>
      <c r="G45" s="24"/>
    </row>
    <row r="46" spans="1:7" ht="25.5">
      <c r="A46" s="70" t="s">
        <v>15</v>
      </c>
      <c r="B46" s="16" t="s">
        <v>16</v>
      </c>
      <c r="C46" s="16" t="s">
        <v>17</v>
      </c>
      <c r="D46" s="68" t="s">
        <v>28</v>
      </c>
      <c r="E46" s="68" t="s">
        <v>18</v>
      </c>
      <c r="F46" s="68" t="s">
        <v>19</v>
      </c>
      <c r="G46" s="69" t="s">
        <v>20</v>
      </c>
    </row>
    <row r="47" spans="1:7" ht="12.75">
      <c r="A47" s="1">
        <v>1</v>
      </c>
      <c r="B47" s="75"/>
      <c r="C47" s="75"/>
      <c r="D47" s="28" t="e">
        <f>B47*$C$68/$B$68</f>
        <v>#DIV/0!</v>
      </c>
      <c r="E47" s="28" t="e">
        <f>C47-D47</f>
        <v>#DIV/0!</v>
      </c>
      <c r="F47" s="28" t="e">
        <f aca="true" t="shared" si="4" ref="F47:F67">ABS(E47)</f>
        <v>#DIV/0!</v>
      </c>
      <c r="G47" s="25" t="e">
        <f>F47/D47</f>
        <v>#DIV/0!</v>
      </c>
    </row>
    <row r="48" spans="1:7" ht="12.75">
      <c r="A48" s="1">
        <v>2</v>
      </c>
      <c r="B48" s="75"/>
      <c r="C48" s="75"/>
      <c r="D48" s="28" t="e">
        <f aca="true" t="shared" si="5" ref="D48:D67">B48*$C$68/$B$68</f>
        <v>#DIV/0!</v>
      </c>
      <c r="E48" s="28" t="e">
        <f aca="true" t="shared" si="6" ref="E48:E67">C48-D48</f>
        <v>#DIV/0!</v>
      </c>
      <c r="F48" s="28" t="e">
        <f t="shared" si="4"/>
        <v>#DIV/0!</v>
      </c>
      <c r="G48" s="25" t="e">
        <f aca="true" t="shared" si="7" ref="G48:G67">F48/D48</f>
        <v>#DIV/0!</v>
      </c>
    </row>
    <row r="49" spans="1:7" ht="12.75">
      <c r="A49" s="1">
        <v>3</v>
      </c>
      <c r="B49" s="75"/>
      <c r="C49" s="75"/>
      <c r="D49" s="28" t="e">
        <f t="shared" si="5"/>
        <v>#DIV/0!</v>
      </c>
      <c r="E49" s="28" t="e">
        <f t="shared" si="6"/>
        <v>#DIV/0!</v>
      </c>
      <c r="F49" s="28" t="e">
        <f t="shared" si="4"/>
        <v>#DIV/0!</v>
      </c>
      <c r="G49" s="25" t="e">
        <f t="shared" si="7"/>
        <v>#DIV/0!</v>
      </c>
    </row>
    <row r="50" spans="1:7" ht="12.75">
      <c r="A50" s="1">
        <v>4</v>
      </c>
      <c r="B50" s="75"/>
      <c r="C50" s="75"/>
      <c r="D50" s="28" t="e">
        <f t="shared" si="5"/>
        <v>#DIV/0!</v>
      </c>
      <c r="E50" s="28" t="e">
        <f t="shared" si="6"/>
        <v>#DIV/0!</v>
      </c>
      <c r="F50" s="28" t="e">
        <f t="shared" si="4"/>
        <v>#DIV/0!</v>
      </c>
      <c r="G50" s="25" t="e">
        <f t="shared" si="7"/>
        <v>#DIV/0!</v>
      </c>
    </row>
    <row r="51" spans="1:7" ht="12.75">
      <c r="A51" s="1">
        <v>5</v>
      </c>
      <c r="B51" s="75"/>
      <c r="C51" s="75"/>
      <c r="D51" s="28" t="e">
        <f t="shared" si="5"/>
        <v>#DIV/0!</v>
      </c>
      <c r="E51" s="28" t="e">
        <f t="shared" si="6"/>
        <v>#DIV/0!</v>
      </c>
      <c r="F51" s="28" t="e">
        <f t="shared" si="4"/>
        <v>#DIV/0!</v>
      </c>
      <c r="G51" s="25" t="e">
        <f t="shared" si="7"/>
        <v>#DIV/0!</v>
      </c>
    </row>
    <row r="52" spans="1:7" ht="12.75">
      <c r="A52" s="1">
        <v>6</v>
      </c>
      <c r="B52" s="75"/>
      <c r="C52" s="75"/>
      <c r="D52" s="28" t="e">
        <f t="shared" si="5"/>
        <v>#DIV/0!</v>
      </c>
      <c r="E52" s="28" t="e">
        <f t="shared" si="6"/>
        <v>#DIV/0!</v>
      </c>
      <c r="F52" s="28" t="e">
        <f t="shared" si="4"/>
        <v>#DIV/0!</v>
      </c>
      <c r="G52" s="25" t="e">
        <f t="shared" si="7"/>
        <v>#DIV/0!</v>
      </c>
    </row>
    <row r="53" spans="1:7" ht="12.75">
      <c r="A53" s="1">
        <v>7</v>
      </c>
      <c r="B53" s="75"/>
      <c r="C53" s="75"/>
      <c r="D53" s="28" t="e">
        <f t="shared" si="5"/>
        <v>#DIV/0!</v>
      </c>
      <c r="E53" s="28" t="e">
        <f t="shared" si="6"/>
        <v>#DIV/0!</v>
      </c>
      <c r="F53" s="28" t="e">
        <f t="shared" si="4"/>
        <v>#DIV/0!</v>
      </c>
      <c r="G53" s="25" t="e">
        <f t="shared" si="7"/>
        <v>#DIV/0!</v>
      </c>
    </row>
    <row r="54" spans="1:7" ht="12.75">
      <c r="A54" s="1">
        <v>8</v>
      </c>
      <c r="B54" s="75"/>
      <c r="C54" s="75"/>
      <c r="D54" s="28" t="e">
        <f t="shared" si="5"/>
        <v>#DIV/0!</v>
      </c>
      <c r="E54" s="28" t="e">
        <f t="shared" si="6"/>
        <v>#DIV/0!</v>
      </c>
      <c r="F54" s="28" t="e">
        <f t="shared" si="4"/>
        <v>#DIV/0!</v>
      </c>
      <c r="G54" s="25" t="e">
        <f t="shared" si="7"/>
        <v>#DIV/0!</v>
      </c>
    </row>
    <row r="55" spans="1:7" ht="12.75">
      <c r="A55" s="1">
        <v>9</v>
      </c>
      <c r="B55" s="75"/>
      <c r="C55" s="75"/>
      <c r="D55" s="28" t="e">
        <f t="shared" si="5"/>
        <v>#DIV/0!</v>
      </c>
      <c r="E55" s="28" t="e">
        <f t="shared" si="6"/>
        <v>#DIV/0!</v>
      </c>
      <c r="F55" s="28" t="e">
        <f t="shared" si="4"/>
        <v>#DIV/0!</v>
      </c>
      <c r="G55" s="25" t="e">
        <f t="shared" si="7"/>
        <v>#DIV/0!</v>
      </c>
    </row>
    <row r="56" spans="1:7" ht="12.75">
      <c r="A56" s="1">
        <v>10</v>
      </c>
      <c r="B56" s="75"/>
      <c r="C56" s="75"/>
      <c r="D56" s="28" t="e">
        <f t="shared" si="5"/>
        <v>#DIV/0!</v>
      </c>
      <c r="E56" s="28" t="e">
        <f t="shared" si="6"/>
        <v>#DIV/0!</v>
      </c>
      <c r="F56" s="28" t="e">
        <f t="shared" si="4"/>
        <v>#DIV/0!</v>
      </c>
      <c r="G56" s="25" t="e">
        <f t="shared" si="7"/>
        <v>#DIV/0!</v>
      </c>
    </row>
    <row r="57" spans="1:7" ht="12.75">
      <c r="A57" s="1">
        <v>11</v>
      </c>
      <c r="B57" s="75"/>
      <c r="C57" s="75"/>
      <c r="D57" s="28" t="e">
        <f t="shared" si="5"/>
        <v>#DIV/0!</v>
      </c>
      <c r="E57" s="28" t="e">
        <f t="shared" si="6"/>
        <v>#DIV/0!</v>
      </c>
      <c r="F57" s="28" t="e">
        <f t="shared" si="4"/>
        <v>#DIV/0!</v>
      </c>
      <c r="G57" s="25" t="e">
        <f t="shared" si="7"/>
        <v>#DIV/0!</v>
      </c>
    </row>
    <row r="58" spans="1:7" ht="12.75">
      <c r="A58" s="1">
        <v>12</v>
      </c>
      <c r="B58" s="75"/>
      <c r="C58" s="75"/>
      <c r="D58" s="28" t="e">
        <f t="shared" si="5"/>
        <v>#DIV/0!</v>
      </c>
      <c r="E58" s="28" t="e">
        <f t="shared" si="6"/>
        <v>#DIV/0!</v>
      </c>
      <c r="F58" s="28" t="e">
        <f t="shared" si="4"/>
        <v>#DIV/0!</v>
      </c>
      <c r="G58" s="25" t="e">
        <f t="shared" si="7"/>
        <v>#DIV/0!</v>
      </c>
    </row>
    <row r="59" spans="1:7" ht="12.75">
      <c r="A59" s="1">
        <v>13</v>
      </c>
      <c r="B59" s="75"/>
      <c r="C59" s="75"/>
      <c r="D59" s="28" t="e">
        <f t="shared" si="5"/>
        <v>#DIV/0!</v>
      </c>
      <c r="E59" s="28" t="e">
        <f t="shared" si="6"/>
        <v>#DIV/0!</v>
      </c>
      <c r="F59" s="28" t="e">
        <f t="shared" si="4"/>
        <v>#DIV/0!</v>
      </c>
      <c r="G59" s="25" t="e">
        <f t="shared" si="7"/>
        <v>#DIV/0!</v>
      </c>
    </row>
    <row r="60" spans="1:7" ht="12.75">
      <c r="A60" s="1">
        <v>14</v>
      </c>
      <c r="B60" s="75"/>
      <c r="C60" s="75"/>
      <c r="D60" s="28" t="e">
        <f t="shared" si="5"/>
        <v>#DIV/0!</v>
      </c>
      <c r="E60" s="28" t="e">
        <f t="shared" si="6"/>
        <v>#DIV/0!</v>
      </c>
      <c r="F60" s="28" t="e">
        <f t="shared" si="4"/>
        <v>#DIV/0!</v>
      </c>
      <c r="G60" s="25" t="e">
        <f t="shared" si="7"/>
        <v>#DIV/0!</v>
      </c>
    </row>
    <row r="61" spans="1:7" ht="12.75">
      <c r="A61" s="1">
        <v>15</v>
      </c>
      <c r="B61" s="75"/>
      <c r="C61" s="75"/>
      <c r="D61" s="28" t="e">
        <f t="shared" si="5"/>
        <v>#DIV/0!</v>
      </c>
      <c r="E61" s="28" t="e">
        <f t="shared" si="6"/>
        <v>#DIV/0!</v>
      </c>
      <c r="F61" s="28" t="e">
        <f t="shared" si="4"/>
        <v>#DIV/0!</v>
      </c>
      <c r="G61" s="25" t="e">
        <f t="shared" si="7"/>
        <v>#DIV/0!</v>
      </c>
    </row>
    <row r="62" spans="1:7" ht="12.75">
      <c r="A62" s="1">
        <v>16</v>
      </c>
      <c r="B62" s="75"/>
      <c r="C62" s="75"/>
      <c r="D62" s="28" t="e">
        <f t="shared" si="5"/>
        <v>#DIV/0!</v>
      </c>
      <c r="E62" s="28" t="e">
        <f t="shared" si="6"/>
        <v>#DIV/0!</v>
      </c>
      <c r="F62" s="28" t="e">
        <f t="shared" si="4"/>
        <v>#DIV/0!</v>
      </c>
      <c r="G62" s="25" t="e">
        <f t="shared" si="7"/>
        <v>#DIV/0!</v>
      </c>
    </row>
    <row r="63" spans="1:7" ht="12.75">
      <c r="A63" s="7">
        <v>17</v>
      </c>
      <c r="B63" s="75"/>
      <c r="C63" s="75"/>
      <c r="D63" s="28" t="e">
        <f t="shared" si="5"/>
        <v>#DIV/0!</v>
      </c>
      <c r="E63" s="28" t="e">
        <f t="shared" si="6"/>
        <v>#DIV/0!</v>
      </c>
      <c r="F63" s="28" t="e">
        <f t="shared" si="4"/>
        <v>#DIV/0!</v>
      </c>
      <c r="G63" s="25" t="e">
        <f t="shared" si="7"/>
        <v>#DIV/0!</v>
      </c>
    </row>
    <row r="64" spans="1:7" ht="12.75">
      <c r="A64" s="1">
        <v>18</v>
      </c>
      <c r="B64" s="75"/>
      <c r="C64" s="75"/>
      <c r="D64" s="28" t="e">
        <f t="shared" si="5"/>
        <v>#DIV/0!</v>
      </c>
      <c r="E64" s="28" t="e">
        <f t="shared" si="6"/>
        <v>#DIV/0!</v>
      </c>
      <c r="F64" s="28" t="e">
        <f t="shared" si="4"/>
        <v>#DIV/0!</v>
      </c>
      <c r="G64" s="25" t="e">
        <f t="shared" si="7"/>
        <v>#DIV/0!</v>
      </c>
    </row>
    <row r="65" spans="1:7" ht="12.75">
      <c r="A65" s="1">
        <v>19</v>
      </c>
      <c r="B65" s="75"/>
      <c r="C65" s="75"/>
      <c r="D65" s="28" t="e">
        <f t="shared" si="5"/>
        <v>#DIV/0!</v>
      </c>
      <c r="E65" s="28" t="e">
        <f t="shared" si="6"/>
        <v>#DIV/0!</v>
      </c>
      <c r="F65" s="28" t="e">
        <f t="shared" si="4"/>
        <v>#DIV/0!</v>
      </c>
      <c r="G65" s="25" t="e">
        <f t="shared" si="7"/>
        <v>#DIV/0!</v>
      </c>
    </row>
    <row r="66" spans="1:7" ht="13.5" customHeight="1">
      <c r="A66" s="101">
        <v>20</v>
      </c>
      <c r="B66" s="75"/>
      <c r="C66" s="75"/>
      <c r="D66" s="28" t="e">
        <f t="shared" si="5"/>
        <v>#DIV/0!</v>
      </c>
      <c r="E66" s="28" t="e">
        <f t="shared" si="6"/>
        <v>#DIV/0!</v>
      </c>
      <c r="F66" s="28" t="e">
        <f t="shared" si="4"/>
        <v>#DIV/0!</v>
      </c>
      <c r="G66" s="25" t="e">
        <f t="shared" si="7"/>
        <v>#DIV/0!</v>
      </c>
    </row>
    <row r="67" spans="1:7" s="6" customFormat="1" ht="12.75">
      <c r="A67" s="66" t="s">
        <v>34</v>
      </c>
      <c r="B67" s="79"/>
      <c r="C67" s="79"/>
      <c r="D67" s="45" t="e">
        <f t="shared" si="5"/>
        <v>#DIV/0!</v>
      </c>
      <c r="E67" s="45" t="e">
        <f t="shared" si="6"/>
        <v>#DIV/0!</v>
      </c>
      <c r="F67" s="45" t="e">
        <f t="shared" si="4"/>
        <v>#DIV/0!</v>
      </c>
      <c r="G67" s="25" t="e">
        <f t="shared" si="7"/>
        <v>#DIV/0!</v>
      </c>
    </row>
    <row r="68" spans="1:7" s="15" customFormat="1" ht="13.5" customHeight="1">
      <c r="A68" s="71" t="s">
        <v>22</v>
      </c>
      <c r="B68" s="91">
        <f>SUM(B47:B67)</f>
        <v>0</v>
      </c>
      <c r="C68" s="91">
        <f>SUM(C47:C67)</f>
        <v>0</v>
      </c>
      <c r="D68" s="92" t="e">
        <f>SUM(D47:D67)</f>
        <v>#DIV/0!</v>
      </c>
      <c r="E68" s="92" t="e">
        <f>SUM(E47:E67)</f>
        <v>#DIV/0!</v>
      </c>
      <c r="F68" s="92" t="e">
        <f>SUM(F47:F67)</f>
        <v>#DIV/0!</v>
      </c>
      <c r="G68" s="93"/>
    </row>
    <row r="69" spans="1:7" ht="12.75">
      <c r="A69" s="72" t="s">
        <v>21</v>
      </c>
      <c r="B69" s="75"/>
      <c r="C69" s="75"/>
      <c r="D69" s="2"/>
      <c r="E69" s="2"/>
      <c r="F69" s="33"/>
      <c r="G69" s="25"/>
    </row>
    <row r="70" spans="1:7" ht="12.75">
      <c r="A70" s="72" t="s">
        <v>23</v>
      </c>
      <c r="B70" s="2">
        <f>B68+B69</f>
        <v>0</v>
      </c>
      <c r="C70" s="2">
        <f>C68+C69</f>
        <v>0</v>
      </c>
      <c r="D70" s="2"/>
      <c r="E70" s="2"/>
      <c r="F70" s="33"/>
      <c r="G70" s="25"/>
    </row>
    <row r="71" spans="1:7" ht="12.75">
      <c r="A71" s="72" t="s">
        <v>24</v>
      </c>
      <c r="B71" s="2"/>
      <c r="C71" s="2"/>
      <c r="D71" s="2"/>
      <c r="E71" s="2"/>
      <c r="F71" s="33"/>
      <c r="G71" s="3" t="e">
        <f>ABS(C70/B70-1)</f>
        <v>#DIV/0!</v>
      </c>
    </row>
    <row r="72" spans="1:7" ht="12.75">
      <c r="A72" s="126" t="s">
        <v>25</v>
      </c>
      <c r="B72" s="127"/>
      <c r="C72" s="127"/>
      <c r="D72" s="2"/>
      <c r="E72" s="2"/>
      <c r="F72" s="33" t="s">
        <v>6</v>
      </c>
      <c r="G72" s="3" t="e">
        <f>F68/D68</f>
        <v>#DIV/0!</v>
      </c>
    </row>
    <row r="73" spans="1:7" ht="12.75">
      <c r="A73" s="95" t="s">
        <v>26</v>
      </c>
      <c r="B73" s="4"/>
      <c r="C73" s="4"/>
      <c r="D73" s="4"/>
      <c r="E73" s="4"/>
      <c r="F73" s="34"/>
      <c r="G73" s="5" t="e">
        <f>C69/B70</f>
        <v>#DIV/0!</v>
      </c>
    </row>
    <row r="74" spans="1:7" ht="25.5" customHeight="1">
      <c r="A74" s="18" t="s">
        <v>1</v>
      </c>
      <c r="B74" s="2"/>
      <c r="C74" s="2"/>
      <c r="D74" s="2"/>
      <c r="E74" s="2"/>
      <c r="F74" s="33"/>
      <c r="G74" s="41"/>
    </row>
    <row r="75" spans="1:7" ht="12.75">
      <c r="A75" s="12" t="s">
        <v>14</v>
      </c>
      <c r="B75" s="48">
        <f>B12</f>
        <v>0</v>
      </c>
      <c r="C75" s="48"/>
      <c r="D75" s="41"/>
      <c r="E75" s="41"/>
      <c r="F75" s="42"/>
      <c r="G75" s="24"/>
    </row>
    <row r="76" spans="1:7" ht="25.5">
      <c r="A76" s="70" t="s">
        <v>15</v>
      </c>
      <c r="B76" s="16" t="s">
        <v>16</v>
      </c>
      <c r="C76" s="16" t="s">
        <v>17</v>
      </c>
      <c r="D76" s="68" t="s">
        <v>28</v>
      </c>
      <c r="E76" s="68" t="s">
        <v>18</v>
      </c>
      <c r="F76" s="68" t="s">
        <v>19</v>
      </c>
      <c r="G76" s="69" t="s">
        <v>20</v>
      </c>
    </row>
    <row r="77" spans="1:7" ht="12.75">
      <c r="A77" s="1">
        <v>1</v>
      </c>
      <c r="B77" s="75"/>
      <c r="C77" s="75"/>
      <c r="D77" s="28" t="e">
        <f>B77*$C$98/$B$98</f>
        <v>#DIV/0!</v>
      </c>
      <c r="E77" s="28" t="e">
        <f>C77-D77</f>
        <v>#DIV/0!</v>
      </c>
      <c r="F77" s="28" t="e">
        <f aca="true" t="shared" si="8" ref="F77:F97">ABS(E77)</f>
        <v>#DIV/0!</v>
      </c>
      <c r="G77" s="25" t="e">
        <f>F77/D77</f>
        <v>#DIV/0!</v>
      </c>
    </row>
    <row r="78" spans="1:7" ht="12.75">
      <c r="A78" s="1">
        <v>2</v>
      </c>
      <c r="B78" s="75"/>
      <c r="C78" s="75"/>
      <c r="D78" s="28" t="e">
        <f aca="true" t="shared" si="9" ref="D78:D97">B78*$C$98/$B$98</f>
        <v>#DIV/0!</v>
      </c>
      <c r="E78" s="28" t="e">
        <f aca="true" t="shared" si="10" ref="E78:E97">C78-D78</f>
        <v>#DIV/0!</v>
      </c>
      <c r="F78" s="28" t="e">
        <f t="shared" si="8"/>
        <v>#DIV/0!</v>
      </c>
      <c r="G78" s="25" t="e">
        <f aca="true" t="shared" si="11" ref="G78:G90">F78/D78</f>
        <v>#DIV/0!</v>
      </c>
    </row>
    <row r="79" spans="1:7" ht="12.75">
      <c r="A79" s="1">
        <v>3</v>
      </c>
      <c r="B79" s="75"/>
      <c r="C79" s="75"/>
      <c r="D79" s="28" t="e">
        <f t="shared" si="9"/>
        <v>#DIV/0!</v>
      </c>
      <c r="E79" s="28" t="e">
        <f t="shared" si="10"/>
        <v>#DIV/0!</v>
      </c>
      <c r="F79" s="28" t="e">
        <f t="shared" si="8"/>
        <v>#DIV/0!</v>
      </c>
      <c r="G79" s="25" t="e">
        <f t="shared" si="11"/>
        <v>#DIV/0!</v>
      </c>
    </row>
    <row r="80" spans="1:7" ht="12.75">
      <c r="A80" s="1">
        <v>4</v>
      </c>
      <c r="B80" s="75"/>
      <c r="C80" s="75"/>
      <c r="D80" s="28" t="e">
        <f t="shared" si="9"/>
        <v>#DIV/0!</v>
      </c>
      <c r="E80" s="28" t="e">
        <f t="shared" si="10"/>
        <v>#DIV/0!</v>
      </c>
      <c r="F80" s="28" t="e">
        <f t="shared" si="8"/>
        <v>#DIV/0!</v>
      </c>
      <c r="G80" s="25" t="e">
        <f t="shared" si="11"/>
        <v>#DIV/0!</v>
      </c>
    </row>
    <row r="81" spans="1:7" ht="12.75">
      <c r="A81" s="1">
        <v>5</v>
      </c>
      <c r="B81" s="75"/>
      <c r="C81" s="75"/>
      <c r="D81" s="28" t="e">
        <f t="shared" si="9"/>
        <v>#DIV/0!</v>
      </c>
      <c r="E81" s="28" t="e">
        <f t="shared" si="10"/>
        <v>#DIV/0!</v>
      </c>
      <c r="F81" s="28" t="e">
        <f t="shared" si="8"/>
        <v>#DIV/0!</v>
      </c>
      <c r="G81" s="25" t="e">
        <f t="shared" si="11"/>
        <v>#DIV/0!</v>
      </c>
    </row>
    <row r="82" spans="1:7" ht="12.75">
      <c r="A82" s="1">
        <v>6</v>
      </c>
      <c r="B82" s="75"/>
      <c r="C82" s="75"/>
      <c r="D82" s="28" t="e">
        <f t="shared" si="9"/>
        <v>#DIV/0!</v>
      </c>
      <c r="E82" s="28" t="e">
        <f t="shared" si="10"/>
        <v>#DIV/0!</v>
      </c>
      <c r="F82" s="28" t="e">
        <f t="shared" si="8"/>
        <v>#DIV/0!</v>
      </c>
      <c r="G82" s="25" t="e">
        <f t="shared" si="11"/>
        <v>#DIV/0!</v>
      </c>
    </row>
    <row r="83" spans="1:7" ht="12.75">
      <c r="A83" s="1">
        <v>7</v>
      </c>
      <c r="B83" s="75"/>
      <c r="C83" s="75"/>
      <c r="D83" s="28" t="e">
        <f t="shared" si="9"/>
        <v>#DIV/0!</v>
      </c>
      <c r="E83" s="28" t="e">
        <f t="shared" si="10"/>
        <v>#DIV/0!</v>
      </c>
      <c r="F83" s="28" t="e">
        <f t="shared" si="8"/>
        <v>#DIV/0!</v>
      </c>
      <c r="G83" s="25" t="e">
        <f t="shared" si="11"/>
        <v>#DIV/0!</v>
      </c>
    </row>
    <row r="84" spans="1:7" ht="12.75">
      <c r="A84" s="1">
        <v>8</v>
      </c>
      <c r="B84" s="75"/>
      <c r="C84" s="75"/>
      <c r="D84" s="28" t="e">
        <f t="shared" si="9"/>
        <v>#DIV/0!</v>
      </c>
      <c r="E84" s="28" t="e">
        <f t="shared" si="10"/>
        <v>#DIV/0!</v>
      </c>
      <c r="F84" s="28" t="e">
        <f t="shared" si="8"/>
        <v>#DIV/0!</v>
      </c>
      <c r="G84" s="25" t="e">
        <f t="shared" si="11"/>
        <v>#DIV/0!</v>
      </c>
    </row>
    <row r="85" spans="1:7" ht="12.75">
      <c r="A85" s="1">
        <v>9</v>
      </c>
      <c r="B85" s="75"/>
      <c r="C85" s="75"/>
      <c r="D85" s="28" t="e">
        <f t="shared" si="9"/>
        <v>#DIV/0!</v>
      </c>
      <c r="E85" s="28" t="e">
        <f t="shared" si="10"/>
        <v>#DIV/0!</v>
      </c>
      <c r="F85" s="28" t="e">
        <f t="shared" si="8"/>
        <v>#DIV/0!</v>
      </c>
      <c r="G85" s="25" t="e">
        <f t="shared" si="11"/>
        <v>#DIV/0!</v>
      </c>
    </row>
    <row r="86" spans="1:7" ht="12.75">
      <c r="A86" s="1">
        <v>10</v>
      </c>
      <c r="B86" s="75"/>
      <c r="C86" s="75"/>
      <c r="D86" s="28" t="e">
        <f t="shared" si="9"/>
        <v>#DIV/0!</v>
      </c>
      <c r="E86" s="28" t="e">
        <f t="shared" si="10"/>
        <v>#DIV/0!</v>
      </c>
      <c r="F86" s="28" t="e">
        <f t="shared" si="8"/>
        <v>#DIV/0!</v>
      </c>
      <c r="G86" s="25" t="e">
        <f t="shared" si="11"/>
        <v>#DIV/0!</v>
      </c>
    </row>
    <row r="87" spans="1:7" ht="12.75">
      <c r="A87" s="1">
        <v>11</v>
      </c>
      <c r="B87" s="75"/>
      <c r="C87" s="75"/>
      <c r="D87" s="28" t="e">
        <f t="shared" si="9"/>
        <v>#DIV/0!</v>
      </c>
      <c r="E87" s="28" t="e">
        <f t="shared" si="10"/>
        <v>#DIV/0!</v>
      </c>
      <c r="F87" s="28" t="e">
        <f t="shared" si="8"/>
        <v>#DIV/0!</v>
      </c>
      <c r="G87" s="25" t="e">
        <f t="shared" si="11"/>
        <v>#DIV/0!</v>
      </c>
    </row>
    <row r="88" spans="1:7" ht="12.75">
      <c r="A88" s="1">
        <v>12</v>
      </c>
      <c r="B88" s="75"/>
      <c r="C88" s="75"/>
      <c r="D88" s="28" t="e">
        <f t="shared" si="9"/>
        <v>#DIV/0!</v>
      </c>
      <c r="E88" s="28" t="e">
        <f t="shared" si="10"/>
        <v>#DIV/0!</v>
      </c>
      <c r="F88" s="28" t="e">
        <f t="shared" si="8"/>
        <v>#DIV/0!</v>
      </c>
      <c r="G88" s="25" t="e">
        <f t="shared" si="11"/>
        <v>#DIV/0!</v>
      </c>
    </row>
    <row r="89" spans="1:7" ht="12.75">
      <c r="A89" s="7">
        <v>13</v>
      </c>
      <c r="B89" s="75"/>
      <c r="C89" s="75"/>
      <c r="D89" s="28" t="e">
        <f t="shared" si="9"/>
        <v>#DIV/0!</v>
      </c>
      <c r="E89" s="28" t="e">
        <f t="shared" si="10"/>
        <v>#DIV/0!</v>
      </c>
      <c r="F89" s="28" t="e">
        <f t="shared" si="8"/>
        <v>#DIV/0!</v>
      </c>
      <c r="G89" s="25" t="e">
        <f t="shared" si="11"/>
        <v>#DIV/0!</v>
      </c>
    </row>
    <row r="90" spans="1:7" ht="12.75">
      <c r="A90" s="1">
        <v>14</v>
      </c>
      <c r="B90" s="75"/>
      <c r="C90" s="75"/>
      <c r="D90" s="28" t="e">
        <f t="shared" si="9"/>
        <v>#DIV/0!</v>
      </c>
      <c r="E90" s="28" t="e">
        <f t="shared" si="10"/>
        <v>#DIV/0!</v>
      </c>
      <c r="F90" s="28" t="e">
        <f t="shared" si="8"/>
        <v>#DIV/0!</v>
      </c>
      <c r="G90" s="25" t="e">
        <f t="shared" si="11"/>
        <v>#DIV/0!</v>
      </c>
    </row>
    <row r="91" spans="1:7" ht="12.75">
      <c r="A91" s="1">
        <v>15</v>
      </c>
      <c r="B91" s="75"/>
      <c r="C91" s="75"/>
      <c r="D91" s="28" t="e">
        <f t="shared" si="9"/>
        <v>#DIV/0!</v>
      </c>
      <c r="E91" s="28" t="e">
        <f t="shared" si="10"/>
        <v>#DIV/0!</v>
      </c>
      <c r="F91" s="28" t="e">
        <f t="shared" si="8"/>
        <v>#DIV/0!</v>
      </c>
      <c r="G91" s="25" t="e">
        <f aca="true" t="shared" si="12" ref="G91:G97">F91/B91</f>
        <v>#DIV/0!</v>
      </c>
    </row>
    <row r="92" spans="1:7" ht="13.5" customHeight="1">
      <c r="A92" s="1">
        <v>16</v>
      </c>
      <c r="B92" s="75"/>
      <c r="C92" s="75"/>
      <c r="D92" s="28" t="e">
        <f t="shared" si="9"/>
        <v>#DIV/0!</v>
      </c>
      <c r="E92" s="28" t="e">
        <f t="shared" si="10"/>
        <v>#DIV/0!</v>
      </c>
      <c r="F92" s="2" t="e">
        <f t="shared" si="8"/>
        <v>#DIV/0!</v>
      </c>
      <c r="G92" s="25" t="e">
        <f t="shared" si="12"/>
        <v>#DIV/0!</v>
      </c>
    </row>
    <row r="93" spans="1:8" ht="12.75">
      <c r="A93" s="1">
        <v>17</v>
      </c>
      <c r="B93" s="80"/>
      <c r="C93" s="80"/>
      <c r="D93" s="52" t="e">
        <f t="shared" si="9"/>
        <v>#DIV/0!</v>
      </c>
      <c r="E93" s="52" t="e">
        <f t="shared" si="10"/>
        <v>#DIV/0!</v>
      </c>
      <c r="F93" s="53" t="e">
        <f t="shared" si="8"/>
        <v>#DIV/0!</v>
      </c>
      <c r="G93" s="25" t="e">
        <f t="shared" si="12"/>
        <v>#DIV/0!</v>
      </c>
      <c r="H93" s="36"/>
    </row>
    <row r="94" spans="1:8" ht="12.75">
      <c r="A94" s="1">
        <v>18</v>
      </c>
      <c r="B94" s="81"/>
      <c r="C94" s="82"/>
      <c r="D94" s="54" t="e">
        <f t="shared" si="9"/>
        <v>#DIV/0!</v>
      </c>
      <c r="E94" s="54" t="e">
        <f t="shared" si="10"/>
        <v>#DIV/0!</v>
      </c>
      <c r="F94" s="55" t="e">
        <f t="shared" si="8"/>
        <v>#DIV/0!</v>
      </c>
      <c r="G94" s="25" t="e">
        <f t="shared" si="12"/>
        <v>#DIV/0!</v>
      </c>
      <c r="H94" s="49"/>
    </row>
    <row r="95" spans="1:8" s="15" customFormat="1" ht="13.5" customHeight="1">
      <c r="A95" s="102">
        <v>19</v>
      </c>
      <c r="B95" s="83"/>
      <c r="C95" s="83"/>
      <c r="D95" s="47" t="e">
        <f t="shared" si="9"/>
        <v>#DIV/0!</v>
      </c>
      <c r="E95" s="47" t="e">
        <f t="shared" si="10"/>
        <v>#DIV/0!</v>
      </c>
      <c r="F95" s="46" t="e">
        <f t="shared" si="8"/>
        <v>#DIV/0!</v>
      </c>
      <c r="G95" s="25" t="e">
        <f t="shared" si="12"/>
        <v>#DIV/0!</v>
      </c>
      <c r="H95" s="30"/>
    </row>
    <row r="96" spans="1:8" ht="12.75">
      <c r="A96" s="1">
        <v>20</v>
      </c>
      <c r="B96" s="82"/>
      <c r="C96" s="84"/>
      <c r="D96" s="54" t="e">
        <f t="shared" si="9"/>
        <v>#DIV/0!</v>
      </c>
      <c r="E96" s="54" t="e">
        <f t="shared" si="10"/>
        <v>#DIV/0!</v>
      </c>
      <c r="F96" s="54" t="e">
        <f t="shared" si="8"/>
        <v>#DIV/0!</v>
      </c>
      <c r="G96" s="25" t="e">
        <f t="shared" si="12"/>
        <v>#DIV/0!</v>
      </c>
      <c r="H96" s="37"/>
    </row>
    <row r="97" spans="1:8" ht="12.75">
      <c r="A97" s="66" t="s">
        <v>34</v>
      </c>
      <c r="B97" s="82"/>
      <c r="C97" s="84"/>
      <c r="D97" s="54" t="e">
        <f t="shared" si="9"/>
        <v>#DIV/0!</v>
      </c>
      <c r="E97" s="54" t="e">
        <f t="shared" si="10"/>
        <v>#DIV/0!</v>
      </c>
      <c r="F97" s="54" t="e">
        <f t="shared" si="8"/>
        <v>#DIV/0!</v>
      </c>
      <c r="G97" s="25" t="e">
        <f t="shared" si="12"/>
        <v>#DIV/0!</v>
      </c>
      <c r="H97" s="37"/>
    </row>
    <row r="98" spans="1:8" ht="12.75">
      <c r="A98" s="71" t="s">
        <v>22</v>
      </c>
      <c r="B98" s="57">
        <f>SUM(B77:B97)</f>
        <v>0</v>
      </c>
      <c r="C98" s="56">
        <f>SUM(C77:C97)</f>
        <v>0</v>
      </c>
      <c r="D98" s="56" t="e">
        <f>SUM(D77:D97)</f>
        <v>#DIV/0!</v>
      </c>
      <c r="E98" s="56" t="e">
        <f>SUM(E77:E97)</f>
        <v>#DIV/0!</v>
      </c>
      <c r="F98" s="56" t="e">
        <f>SUM(F77:F97)</f>
        <v>#DIV/0!</v>
      </c>
      <c r="G98" s="51"/>
      <c r="H98" s="37"/>
    </row>
    <row r="99" spans="1:7" ht="12.75">
      <c r="A99" s="72" t="s">
        <v>21</v>
      </c>
      <c r="B99" s="75"/>
      <c r="C99" s="75"/>
      <c r="D99" s="2"/>
      <c r="E99" s="2"/>
      <c r="F99" s="2"/>
      <c r="G99" s="25"/>
    </row>
    <row r="100" spans="1:7" ht="12.75">
      <c r="A100" s="72" t="s">
        <v>23</v>
      </c>
      <c r="B100" s="2">
        <f>B98+B99</f>
        <v>0</v>
      </c>
      <c r="C100" s="2">
        <f>C98+C99</f>
        <v>0</v>
      </c>
      <c r="D100" s="2"/>
      <c r="E100" s="94"/>
      <c r="F100" s="2"/>
      <c r="G100" s="25"/>
    </row>
    <row r="101" spans="1:7" ht="12.75">
      <c r="A101" s="72" t="s">
        <v>24</v>
      </c>
      <c r="B101" s="2"/>
      <c r="C101" s="2"/>
      <c r="D101" s="2"/>
      <c r="E101" s="94"/>
      <c r="F101" s="2"/>
      <c r="G101" s="3" t="e">
        <f>ABS(C100/B100-1)</f>
        <v>#DIV/0!</v>
      </c>
    </row>
    <row r="102" spans="1:7" ht="12.75">
      <c r="A102" s="72" t="s">
        <v>25</v>
      </c>
      <c r="B102" s="2"/>
      <c r="C102" s="2"/>
      <c r="D102" s="2"/>
      <c r="E102" s="2"/>
      <c r="F102" s="2" t="s">
        <v>6</v>
      </c>
      <c r="G102" s="3" t="e">
        <f>F98/D98</f>
        <v>#DIV/0!</v>
      </c>
    </row>
    <row r="103" spans="1:7" ht="12.75">
      <c r="A103" s="95" t="s">
        <v>26</v>
      </c>
      <c r="B103" s="4"/>
      <c r="C103" s="4"/>
      <c r="D103" s="4"/>
      <c r="E103" s="4"/>
      <c r="F103" s="4"/>
      <c r="G103" s="5" t="e">
        <f>C99/B100</f>
        <v>#DIV/0!</v>
      </c>
    </row>
    <row r="105" spans="1:2" ht="12.75">
      <c r="A105" s="6" t="s">
        <v>29</v>
      </c>
      <c r="B105" s="6"/>
    </row>
    <row r="106" spans="1:7" ht="12.75">
      <c r="A106" s="63"/>
      <c r="B106" s="110" t="s">
        <v>35</v>
      </c>
      <c r="C106" s="111"/>
      <c r="D106" s="116" t="s">
        <v>36</v>
      </c>
      <c r="E106" s="117"/>
      <c r="F106" s="104" t="s">
        <v>37</v>
      </c>
      <c r="G106" s="105"/>
    </row>
    <row r="107" spans="1:9" s="85" customFormat="1" ht="30" customHeight="1">
      <c r="A107" s="86" t="s">
        <v>51</v>
      </c>
      <c r="B107" s="108" t="s">
        <v>31</v>
      </c>
      <c r="C107" s="109"/>
      <c r="D107" s="118" t="s">
        <v>30</v>
      </c>
      <c r="E107" s="119"/>
      <c r="F107" s="108" t="s">
        <v>32</v>
      </c>
      <c r="G107" s="109"/>
      <c r="H107"/>
      <c r="I107"/>
    </row>
    <row r="108" spans="1:7" ht="12.75">
      <c r="A108" s="58" t="str">
        <f>A10</f>
        <v>Exercice 1 =</v>
      </c>
      <c r="B108" s="112" t="e">
        <f>G41</f>
        <v>#DIV/0!</v>
      </c>
      <c r="C108" s="113"/>
      <c r="D108" s="106" t="e">
        <f>G42</f>
        <v>#DIV/0!</v>
      </c>
      <c r="E108" s="107"/>
      <c r="F108" s="106" t="e">
        <f>(G43+g71g101)/3</f>
        <v>#DIV/0!</v>
      </c>
      <c r="G108" s="107"/>
    </row>
    <row r="109" spans="1:7" ht="12.75">
      <c r="A109" s="58" t="str">
        <f>A11</f>
        <v>Exercice 2 =</v>
      </c>
      <c r="B109" s="112" t="e">
        <f>G71</f>
        <v>#DIV/0!</v>
      </c>
      <c r="C109" s="113"/>
      <c r="D109" s="106" t="e">
        <f>G72</f>
        <v>#DIV/0!</v>
      </c>
      <c r="E109" s="107"/>
      <c r="F109" s="38"/>
      <c r="G109" s="39"/>
    </row>
    <row r="110" spans="1:7" ht="12.75">
      <c r="A110" s="59" t="str">
        <f>A12</f>
        <v>Exercice 3 =</v>
      </c>
      <c r="B110" s="114" t="e">
        <f>G101</f>
        <v>#DIV/0!</v>
      </c>
      <c r="C110" s="115"/>
      <c r="D110" s="114" t="e">
        <f>G102</f>
        <v>#DIV/0!</v>
      </c>
      <c r="E110" s="120"/>
      <c r="F110" s="61"/>
      <c r="G110" s="62"/>
    </row>
    <row r="111" spans="1:7" ht="12.75">
      <c r="A111" s="2"/>
      <c r="B111" s="37"/>
      <c r="C111" s="49"/>
      <c r="D111" s="37"/>
      <c r="E111" s="37"/>
      <c r="F111" s="60"/>
      <c r="G111" s="60"/>
    </row>
    <row r="112" spans="6:7" ht="12.75">
      <c r="F112" s="97" t="s">
        <v>41</v>
      </c>
      <c r="G112" s="97" t="s">
        <v>42</v>
      </c>
    </row>
    <row r="113" spans="1:7" ht="12.75">
      <c r="A113" s="96" t="s">
        <v>33</v>
      </c>
      <c r="B113" s="96"/>
      <c r="C113" s="96"/>
      <c r="D113" s="96"/>
      <c r="E113" s="96"/>
      <c r="F113" s="98" t="s">
        <v>0</v>
      </c>
      <c r="G113" s="98" t="s">
        <v>0</v>
      </c>
    </row>
    <row r="114" spans="1:7" ht="12.75">
      <c r="A114" s="73" t="s">
        <v>46</v>
      </c>
      <c r="B114" s="73"/>
      <c r="C114" s="74"/>
      <c r="D114" s="74"/>
      <c r="E114" s="74"/>
      <c r="F114" s="98" t="s">
        <v>6</v>
      </c>
      <c r="G114" s="98" t="s">
        <v>6</v>
      </c>
    </row>
    <row r="115" spans="1:7" ht="12.75">
      <c r="A115" s="73" t="s">
        <v>47</v>
      </c>
      <c r="B115" s="73"/>
      <c r="C115" s="74"/>
      <c r="D115" s="74"/>
      <c r="E115" s="74"/>
      <c r="F115" s="98" t="s">
        <v>0</v>
      </c>
      <c r="G115" s="98" t="s">
        <v>0</v>
      </c>
    </row>
    <row r="116" spans="1:7" ht="12.75">
      <c r="A116" s="73" t="s">
        <v>44</v>
      </c>
      <c r="F116" s="98" t="s">
        <v>0</v>
      </c>
      <c r="G116" s="98" t="s">
        <v>0</v>
      </c>
    </row>
  </sheetData>
  <sheetProtection/>
  <mergeCells count="20">
    <mergeCell ref="A4:G4"/>
    <mergeCell ref="A7:G7"/>
    <mergeCell ref="A1:G1"/>
    <mergeCell ref="A5:G5"/>
    <mergeCell ref="A42:C42"/>
    <mergeCell ref="A72:C72"/>
    <mergeCell ref="A6:H6"/>
    <mergeCell ref="B109:C109"/>
    <mergeCell ref="B110:C110"/>
    <mergeCell ref="D106:E106"/>
    <mergeCell ref="D107:E107"/>
    <mergeCell ref="D108:E108"/>
    <mergeCell ref="D109:E109"/>
    <mergeCell ref="D110:E110"/>
    <mergeCell ref="F106:G106"/>
    <mergeCell ref="F108:G108"/>
    <mergeCell ref="F107:G107"/>
    <mergeCell ref="B106:C106"/>
    <mergeCell ref="B107:C107"/>
    <mergeCell ref="B108:C108"/>
  </mergeCells>
  <printOptions/>
  <pageMargins left="0.75" right="0.75" top="1" bottom="1" header="0.5" footer="0.5"/>
  <pageSetup fitToHeight="2" fitToWidth="1" horizontalDpi="600" verticalDpi="600" orientation="portrait" scale="8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zoomScale="150" zoomScaleNormal="150" zoomScalePageLayoutView="0" workbookViewId="0" topLeftCell="A96">
      <selection activeCell="G96" sqref="G96"/>
    </sheetView>
  </sheetViews>
  <sheetFormatPr defaultColWidth="9.140625" defaultRowHeight="12.75"/>
  <cols>
    <col min="1" max="1" width="25.140625" style="0" customWidth="1"/>
    <col min="2" max="7" width="12.140625" style="0" customWidth="1"/>
    <col min="8" max="8" width="9.421875" style="0" customWidth="1"/>
  </cols>
  <sheetData>
    <row r="1" spans="1:8" ht="25.5" customHeight="1">
      <c r="A1" s="123" t="s">
        <v>38</v>
      </c>
      <c r="B1" s="124"/>
      <c r="C1" s="124"/>
      <c r="D1" s="124"/>
      <c r="E1" s="124"/>
      <c r="F1" s="124"/>
      <c r="G1" s="125"/>
      <c r="H1" s="23"/>
    </row>
    <row r="2" spans="1:8" ht="17.25" customHeight="1">
      <c r="A2" s="100"/>
      <c r="B2" s="100"/>
      <c r="C2" s="100"/>
      <c r="D2" s="100"/>
      <c r="E2" s="100"/>
      <c r="F2" s="100"/>
      <c r="G2" s="100"/>
      <c r="H2" s="23"/>
    </row>
    <row r="3" spans="1:8" ht="13.5" customHeight="1">
      <c r="A3" s="132" t="s">
        <v>40</v>
      </c>
      <c r="B3" s="132"/>
      <c r="C3" s="132"/>
      <c r="D3" s="132"/>
      <c r="E3" s="132"/>
      <c r="F3" s="132"/>
      <c r="G3" s="132"/>
      <c r="H3" s="23"/>
    </row>
    <row r="4" spans="1:8" ht="27.75" customHeight="1">
      <c r="A4" s="121" t="s">
        <v>39</v>
      </c>
      <c r="B4" s="122"/>
      <c r="C4" s="122"/>
      <c r="D4" s="122"/>
      <c r="E4" s="122"/>
      <c r="F4" s="122"/>
      <c r="G4" s="122"/>
      <c r="H4" s="21"/>
    </row>
    <row r="5" spans="1:8" ht="27.75" customHeight="1">
      <c r="A5" s="121" t="s">
        <v>49</v>
      </c>
      <c r="B5" s="122"/>
      <c r="C5" s="122"/>
      <c r="D5" s="122"/>
      <c r="E5" s="122"/>
      <c r="F5" s="122"/>
      <c r="G5" s="122"/>
      <c r="H5" s="21"/>
    </row>
    <row r="6" spans="1:8" ht="15" customHeight="1">
      <c r="A6" s="64" t="s">
        <v>48</v>
      </c>
      <c r="B6" s="23"/>
      <c r="C6" s="23"/>
      <c r="D6" s="23"/>
      <c r="E6" s="23"/>
      <c r="F6" s="23"/>
      <c r="G6" s="23"/>
      <c r="H6" s="23"/>
    </row>
    <row r="7" spans="1:8" ht="25.5" customHeight="1">
      <c r="A7" s="121" t="s">
        <v>50</v>
      </c>
      <c r="B7" s="122"/>
      <c r="C7" s="122"/>
      <c r="D7" s="122"/>
      <c r="E7" s="122"/>
      <c r="F7" s="122"/>
      <c r="G7" s="122"/>
      <c r="H7" s="21"/>
    </row>
    <row r="8" spans="1:7" ht="15" customHeight="1">
      <c r="A8" s="8"/>
      <c r="B8" s="8"/>
      <c r="C8" s="8"/>
      <c r="D8" s="8"/>
      <c r="E8" s="8"/>
      <c r="F8" s="8"/>
      <c r="G8" s="8"/>
    </row>
    <row r="9" ht="12.75">
      <c r="A9" s="6" t="s">
        <v>10</v>
      </c>
    </row>
    <row r="10" spans="1:2" ht="12.75">
      <c r="A10" s="65" t="s">
        <v>11</v>
      </c>
      <c r="B10" s="87" t="s">
        <v>3</v>
      </c>
    </row>
    <row r="11" spans="1:2" ht="12.75">
      <c r="A11" s="66" t="s">
        <v>12</v>
      </c>
      <c r="B11" s="88" t="s">
        <v>4</v>
      </c>
    </row>
    <row r="12" spans="1:2" ht="12.75">
      <c r="A12" s="67" t="s">
        <v>13</v>
      </c>
      <c r="B12" s="89" t="s">
        <v>5</v>
      </c>
    </row>
    <row r="14" spans="1:7" ht="24.75" customHeight="1">
      <c r="A14" s="130" t="s">
        <v>53</v>
      </c>
      <c r="B14" s="131"/>
      <c r="C14" s="131"/>
      <c r="D14" s="131"/>
      <c r="E14" s="131"/>
      <c r="F14" s="131"/>
      <c r="G14" s="131"/>
    </row>
    <row r="15" ht="25.5" customHeight="1">
      <c r="A15" s="6" t="s">
        <v>9</v>
      </c>
    </row>
    <row r="16" spans="1:7" ht="12.75">
      <c r="A16" s="12" t="s">
        <v>14</v>
      </c>
      <c r="B16" s="11" t="str">
        <f>B10</f>
        <v>2007/08</v>
      </c>
      <c r="C16" s="11"/>
      <c r="D16" s="11"/>
      <c r="E16" s="9"/>
      <c r="F16" s="9"/>
      <c r="G16" s="10"/>
    </row>
    <row r="17" spans="1:9" s="15" customFormat="1" ht="25.5" customHeight="1">
      <c r="A17" s="70" t="s">
        <v>15</v>
      </c>
      <c r="B17" s="16" t="s">
        <v>16</v>
      </c>
      <c r="C17" s="16" t="s">
        <v>17</v>
      </c>
      <c r="D17" s="68" t="s">
        <v>28</v>
      </c>
      <c r="E17" s="68" t="s">
        <v>18</v>
      </c>
      <c r="F17" s="68" t="s">
        <v>19</v>
      </c>
      <c r="G17" s="69" t="s">
        <v>20</v>
      </c>
      <c r="I17" s="26"/>
    </row>
    <row r="18" spans="1:9" ht="12.75">
      <c r="A18" s="1">
        <v>1</v>
      </c>
      <c r="B18" s="90">
        <v>1048</v>
      </c>
      <c r="C18" s="90">
        <v>779</v>
      </c>
      <c r="D18" s="29">
        <f aca="true" t="shared" si="0" ref="D18:D38">B18*$C$39/$B$39</f>
        <v>882.4417177914111</v>
      </c>
      <c r="E18" s="28">
        <f>C18-D18</f>
        <v>-103.44171779141107</v>
      </c>
      <c r="F18" s="28">
        <f aca="true" t="shared" si="1" ref="F18:F38">ABS(E18)</f>
        <v>103.44171779141107</v>
      </c>
      <c r="G18" s="3">
        <f>F18/D18</f>
        <v>0.1172221526995648</v>
      </c>
      <c r="I18" s="27"/>
    </row>
    <row r="19" spans="1:9" ht="12.75">
      <c r="A19" s="1">
        <v>2</v>
      </c>
      <c r="B19" s="90">
        <v>112</v>
      </c>
      <c r="C19" s="90">
        <v>110</v>
      </c>
      <c r="D19" s="29">
        <f t="shared" si="0"/>
        <v>94.30674846625767</v>
      </c>
      <c r="E19" s="28">
        <f aca="true" t="shared" si="2" ref="E19:E38">C19-D19</f>
        <v>15.693251533742327</v>
      </c>
      <c r="F19" s="28">
        <f t="shared" si="1"/>
        <v>15.693251533742327</v>
      </c>
      <c r="G19" s="3">
        <f aca="true" t="shared" si="3" ref="G19:G38">F19/D19</f>
        <v>0.16640645329169915</v>
      </c>
      <c r="I19" s="27"/>
    </row>
    <row r="20" spans="1:9" ht="12.75">
      <c r="A20" s="1">
        <v>3</v>
      </c>
      <c r="B20" s="90">
        <v>134</v>
      </c>
      <c r="C20" s="90">
        <v>131</v>
      </c>
      <c r="D20" s="29">
        <f t="shared" si="0"/>
        <v>112.83128834355828</v>
      </c>
      <c r="E20" s="28">
        <f t="shared" si="2"/>
        <v>18.168711656441715</v>
      </c>
      <c r="F20" s="28">
        <f t="shared" si="1"/>
        <v>18.168711656441715</v>
      </c>
      <c r="G20" s="3">
        <f t="shared" si="3"/>
        <v>0.16102547372427478</v>
      </c>
      <c r="I20" s="27"/>
    </row>
    <row r="21" spans="1:9" ht="12.75">
      <c r="A21" s="1">
        <v>4</v>
      </c>
      <c r="B21" s="90">
        <v>342</v>
      </c>
      <c r="C21" s="90">
        <v>355</v>
      </c>
      <c r="D21" s="29">
        <f t="shared" si="0"/>
        <v>287.9723926380368</v>
      </c>
      <c r="E21" s="28">
        <f t="shared" si="2"/>
        <v>67.02760736196319</v>
      </c>
      <c r="F21" s="28">
        <f t="shared" si="1"/>
        <v>67.02760736196319</v>
      </c>
      <c r="G21" s="3">
        <f t="shared" si="3"/>
        <v>0.23275705961929719</v>
      </c>
      <c r="I21" s="27"/>
    </row>
    <row r="22" spans="1:9" ht="12.75">
      <c r="A22" s="1">
        <v>5</v>
      </c>
      <c r="B22" s="90">
        <v>286</v>
      </c>
      <c r="C22" s="90">
        <v>244</v>
      </c>
      <c r="D22" s="29">
        <f t="shared" si="0"/>
        <v>240.81901840490798</v>
      </c>
      <c r="E22" s="28">
        <f t="shared" si="2"/>
        <v>3.180981595092021</v>
      </c>
      <c r="F22" s="28">
        <f t="shared" si="1"/>
        <v>3.180981595092021</v>
      </c>
      <c r="G22" s="3">
        <f t="shared" si="3"/>
        <v>0.013209013209013194</v>
      </c>
      <c r="I22" s="27"/>
    </row>
    <row r="23" spans="1:9" ht="12.75">
      <c r="A23" s="1">
        <v>6</v>
      </c>
      <c r="B23" s="90">
        <v>28</v>
      </c>
      <c r="C23" s="90">
        <v>16</v>
      </c>
      <c r="D23" s="29">
        <f t="shared" si="0"/>
        <v>23.57668711656442</v>
      </c>
      <c r="E23" s="28">
        <f t="shared" si="2"/>
        <v>-7.576687116564418</v>
      </c>
      <c r="F23" s="28">
        <f t="shared" si="1"/>
        <v>7.576687116564418</v>
      </c>
      <c r="G23" s="3">
        <f t="shared" si="3"/>
        <v>0.3213635180848296</v>
      </c>
      <c r="I23" s="27"/>
    </row>
    <row r="24" spans="1:9" ht="12.75">
      <c r="A24" s="1">
        <v>7</v>
      </c>
      <c r="B24" s="90">
        <v>191</v>
      </c>
      <c r="C24" s="90">
        <v>119</v>
      </c>
      <c r="D24" s="29">
        <f t="shared" si="0"/>
        <v>160.82668711656441</v>
      </c>
      <c r="E24" s="28">
        <f t="shared" si="2"/>
        <v>-41.826687116564415</v>
      </c>
      <c r="F24" s="28">
        <f t="shared" si="1"/>
        <v>41.826687116564415</v>
      </c>
      <c r="G24" s="3">
        <f t="shared" si="3"/>
        <v>0.2600730504773076</v>
      </c>
      <c r="I24" s="27"/>
    </row>
    <row r="25" spans="1:9" ht="12.75">
      <c r="A25" s="1">
        <v>8</v>
      </c>
      <c r="B25" s="90">
        <v>48</v>
      </c>
      <c r="C25" s="90">
        <v>31</v>
      </c>
      <c r="D25" s="29">
        <f t="shared" si="0"/>
        <v>40.41717791411043</v>
      </c>
      <c r="E25" s="28">
        <f t="shared" si="2"/>
        <v>-9.417177914110432</v>
      </c>
      <c r="F25" s="28">
        <f t="shared" si="1"/>
        <v>9.417177914110432</v>
      </c>
      <c r="G25" s="3">
        <f t="shared" si="3"/>
        <v>0.23299939283545845</v>
      </c>
      <c r="I25" s="27"/>
    </row>
    <row r="26" spans="1:9" ht="12.75">
      <c r="A26" s="1">
        <v>9</v>
      </c>
      <c r="B26" s="90">
        <v>103</v>
      </c>
      <c r="C26" s="90">
        <v>35</v>
      </c>
      <c r="D26" s="29">
        <f t="shared" si="0"/>
        <v>86.72852760736197</v>
      </c>
      <c r="E26" s="28">
        <f t="shared" si="2"/>
        <v>-51.72852760736197</v>
      </c>
      <c r="F26" s="28">
        <f t="shared" si="1"/>
        <v>51.72852760736197</v>
      </c>
      <c r="G26" s="3">
        <f t="shared" si="3"/>
        <v>0.5964418978902506</v>
      </c>
      <c r="I26" s="27"/>
    </row>
    <row r="27" spans="1:9" ht="12.75">
      <c r="A27" s="1">
        <v>10</v>
      </c>
      <c r="B27" s="90">
        <v>339</v>
      </c>
      <c r="C27" s="90">
        <v>267</v>
      </c>
      <c r="D27" s="29">
        <f t="shared" si="0"/>
        <v>285.4463190184049</v>
      </c>
      <c r="E27" s="28">
        <f t="shared" si="2"/>
        <v>-18.446319018404893</v>
      </c>
      <c r="F27" s="28">
        <f t="shared" si="1"/>
        <v>18.446319018404893</v>
      </c>
      <c r="G27" s="3">
        <f t="shared" si="3"/>
        <v>0.06462272514789556</v>
      </c>
      <c r="I27" s="27"/>
    </row>
    <row r="28" spans="1:9" ht="12.75">
      <c r="A28" s="1">
        <v>11</v>
      </c>
      <c r="B28" s="90">
        <v>100</v>
      </c>
      <c r="C28" s="90">
        <v>123</v>
      </c>
      <c r="D28" s="29">
        <f t="shared" si="0"/>
        <v>84.20245398773007</v>
      </c>
      <c r="E28" s="28">
        <f t="shared" si="2"/>
        <v>38.79754601226993</v>
      </c>
      <c r="F28" s="28">
        <f t="shared" si="1"/>
        <v>38.79754601226993</v>
      </c>
      <c r="G28" s="3">
        <f t="shared" si="3"/>
        <v>0.46076502732240426</v>
      </c>
      <c r="I28" s="27"/>
    </row>
    <row r="29" spans="1:9" ht="12.75">
      <c r="A29" s="1">
        <v>12</v>
      </c>
      <c r="B29" s="90">
        <v>46</v>
      </c>
      <c r="C29" s="90">
        <v>46</v>
      </c>
      <c r="D29" s="29">
        <f t="shared" si="0"/>
        <v>38.73312883435583</v>
      </c>
      <c r="E29" s="28">
        <f t="shared" si="2"/>
        <v>7.266871165644169</v>
      </c>
      <c r="F29" s="28">
        <f t="shared" si="1"/>
        <v>7.266871165644169</v>
      </c>
      <c r="G29" s="3">
        <f t="shared" si="3"/>
        <v>0.18761384335154818</v>
      </c>
      <c r="I29" s="27"/>
    </row>
    <row r="30" spans="1:9" ht="12.75">
      <c r="A30" s="1">
        <v>13</v>
      </c>
      <c r="B30" s="90">
        <v>387</v>
      </c>
      <c r="C30" s="90">
        <v>367</v>
      </c>
      <c r="D30" s="29">
        <f t="shared" si="0"/>
        <v>325.8634969325153</v>
      </c>
      <c r="E30" s="28">
        <f t="shared" si="2"/>
        <v>41.13650306748468</v>
      </c>
      <c r="F30" s="28">
        <f t="shared" si="1"/>
        <v>41.13650306748468</v>
      </c>
      <c r="G30" s="3">
        <f t="shared" si="3"/>
        <v>0.1262384509302797</v>
      </c>
      <c r="I30" s="27"/>
    </row>
    <row r="31" spans="1:9" ht="12.75">
      <c r="A31" s="1">
        <v>14</v>
      </c>
      <c r="B31" s="90">
        <v>96</v>
      </c>
      <c r="C31" s="90">
        <v>122</v>
      </c>
      <c r="D31" s="29">
        <f t="shared" si="0"/>
        <v>80.83435582822086</v>
      </c>
      <c r="E31" s="28">
        <f t="shared" si="2"/>
        <v>41.165644171779135</v>
      </c>
      <c r="F31" s="28">
        <f t="shared" si="1"/>
        <v>41.165644171779135</v>
      </c>
      <c r="G31" s="3">
        <f t="shared" si="3"/>
        <v>0.5092592592592592</v>
      </c>
      <c r="I31" s="27"/>
    </row>
    <row r="32" spans="1:9" ht="12.75">
      <c r="A32" s="1">
        <v>15</v>
      </c>
      <c r="B32" s="28"/>
      <c r="C32" s="28"/>
      <c r="D32" s="29">
        <f t="shared" si="0"/>
        <v>0</v>
      </c>
      <c r="E32" s="28">
        <f t="shared" si="2"/>
        <v>0</v>
      </c>
      <c r="F32" s="28">
        <f t="shared" si="1"/>
        <v>0</v>
      </c>
      <c r="G32" s="3" t="e">
        <f t="shared" si="3"/>
        <v>#DIV/0!</v>
      </c>
      <c r="I32" s="27"/>
    </row>
    <row r="33" spans="1:9" ht="12.75">
      <c r="A33" s="1">
        <v>16</v>
      </c>
      <c r="B33" s="28"/>
      <c r="C33" s="28"/>
      <c r="D33" s="29">
        <f t="shared" si="0"/>
        <v>0</v>
      </c>
      <c r="E33" s="28">
        <f t="shared" si="2"/>
        <v>0</v>
      </c>
      <c r="F33" s="28">
        <f t="shared" si="1"/>
        <v>0</v>
      </c>
      <c r="G33" s="3" t="e">
        <f t="shared" si="3"/>
        <v>#DIV/0!</v>
      </c>
      <c r="I33" s="27"/>
    </row>
    <row r="34" spans="1:9" ht="12.75">
      <c r="A34" s="1">
        <v>17</v>
      </c>
      <c r="B34" s="28"/>
      <c r="C34" s="28"/>
      <c r="D34" s="29">
        <f t="shared" si="0"/>
        <v>0</v>
      </c>
      <c r="E34" s="28">
        <f t="shared" si="2"/>
        <v>0</v>
      </c>
      <c r="F34" s="28">
        <f t="shared" si="1"/>
        <v>0</v>
      </c>
      <c r="G34" s="3" t="e">
        <f t="shared" si="3"/>
        <v>#DIV/0!</v>
      </c>
      <c r="I34" s="27"/>
    </row>
    <row r="35" spans="1:9" ht="12.75">
      <c r="A35" s="1">
        <v>18</v>
      </c>
      <c r="B35" s="28"/>
      <c r="C35" s="28"/>
      <c r="D35" s="29">
        <f t="shared" si="0"/>
        <v>0</v>
      </c>
      <c r="E35" s="28">
        <f t="shared" si="2"/>
        <v>0</v>
      </c>
      <c r="F35" s="28">
        <f t="shared" si="1"/>
        <v>0</v>
      </c>
      <c r="G35" s="3" t="e">
        <f t="shared" si="3"/>
        <v>#DIV/0!</v>
      </c>
      <c r="I35" s="27"/>
    </row>
    <row r="36" spans="1:9" ht="12.75">
      <c r="A36" s="1">
        <v>19</v>
      </c>
      <c r="B36" s="28"/>
      <c r="C36" s="28"/>
      <c r="D36" s="29">
        <f t="shared" si="0"/>
        <v>0</v>
      </c>
      <c r="E36" s="28">
        <f t="shared" si="2"/>
        <v>0</v>
      </c>
      <c r="F36" s="28">
        <f t="shared" si="1"/>
        <v>0</v>
      </c>
      <c r="G36" s="3" t="e">
        <f t="shared" si="3"/>
        <v>#DIV/0!</v>
      </c>
      <c r="I36" s="27"/>
    </row>
    <row r="37" spans="1:9" ht="12.75">
      <c r="A37" s="1">
        <v>20</v>
      </c>
      <c r="B37" s="28"/>
      <c r="C37" s="28"/>
      <c r="D37" s="29">
        <f t="shared" si="0"/>
        <v>0</v>
      </c>
      <c r="E37" s="28">
        <f t="shared" si="2"/>
        <v>0</v>
      </c>
      <c r="F37" s="28">
        <f t="shared" si="1"/>
        <v>0</v>
      </c>
      <c r="G37" s="3" t="e">
        <f t="shared" si="3"/>
        <v>#DIV/0!</v>
      </c>
      <c r="I37" s="27"/>
    </row>
    <row r="38" spans="1:9" ht="12.75">
      <c r="A38" s="66" t="s">
        <v>34</v>
      </c>
      <c r="B38" s="28"/>
      <c r="C38" s="28"/>
      <c r="D38" s="29">
        <f t="shared" si="0"/>
        <v>0</v>
      </c>
      <c r="E38" s="28">
        <f t="shared" si="2"/>
        <v>0</v>
      </c>
      <c r="F38" s="28">
        <f t="shared" si="1"/>
        <v>0</v>
      </c>
      <c r="G38" s="3" t="e">
        <f t="shared" si="3"/>
        <v>#DIV/0!</v>
      </c>
      <c r="I38" s="27"/>
    </row>
    <row r="39" spans="1:9" ht="12.75">
      <c r="A39" s="71" t="s">
        <v>22</v>
      </c>
      <c r="B39" s="31">
        <f>SUM(B18:B38)</f>
        <v>3260</v>
      </c>
      <c r="C39" s="31">
        <f>SUM(C18:C38)</f>
        <v>2745</v>
      </c>
      <c r="D39" s="31">
        <f>SUM(D18:D38)</f>
        <v>2745</v>
      </c>
      <c r="E39" s="31">
        <f>SUM(E18:E38)</f>
        <v>-1.4210854715202004E-14</v>
      </c>
      <c r="F39" s="31">
        <f>SUM(F18:F38)</f>
        <v>464.87423312883436</v>
      </c>
      <c r="G39" s="32"/>
      <c r="I39" s="27"/>
    </row>
    <row r="40" spans="1:7" ht="12.75">
      <c r="A40" s="72" t="s">
        <v>21</v>
      </c>
      <c r="B40" s="28">
        <v>160</v>
      </c>
      <c r="C40" s="28">
        <v>180</v>
      </c>
      <c r="D40" s="28"/>
      <c r="E40" s="28"/>
      <c r="F40" s="28"/>
      <c r="G40" s="3"/>
    </row>
    <row r="41" spans="1:7" ht="12.75">
      <c r="A41" s="72" t="s">
        <v>23</v>
      </c>
      <c r="B41" s="28">
        <f>B39+B40</f>
        <v>3420</v>
      </c>
      <c r="C41" s="28">
        <f>C39+C40</f>
        <v>2925</v>
      </c>
      <c r="D41" s="28"/>
      <c r="E41" s="28"/>
      <c r="F41" s="28"/>
      <c r="G41" s="3"/>
    </row>
    <row r="42" spans="1:7" ht="12.75">
      <c r="A42" s="72" t="s">
        <v>24</v>
      </c>
      <c r="B42" s="28"/>
      <c r="C42" s="28"/>
      <c r="D42" s="28"/>
      <c r="E42" s="28"/>
      <c r="F42" s="28"/>
      <c r="G42" s="3">
        <f>ABS(C41/B41-1)</f>
        <v>0.14473684210526316</v>
      </c>
    </row>
    <row r="43" spans="1:7" ht="12.75">
      <c r="A43" s="126" t="s">
        <v>25</v>
      </c>
      <c r="B43" s="127"/>
      <c r="C43" s="2" t="s">
        <v>7</v>
      </c>
      <c r="D43" s="2"/>
      <c r="E43" s="2"/>
      <c r="F43" s="2" t="s">
        <v>7</v>
      </c>
      <c r="G43" s="3">
        <f>F39/D39</f>
        <v>0.169353090393018</v>
      </c>
    </row>
    <row r="44" spans="1:7" ht="12.75">
      <c r="A44" s="95" t="s">
        <v>26</v>
      </c>
      <c r="B44" s="4"/>
      <c r="C44" s="4"/>
      <c r="D44" s="4"/>
      <c r="E44" s="4"/>
      <c r="F44" s="4"/>
      <c r="G44" s="5">
        <f>C40/B41</f>
        <v>0.05263157894736842</v>
      </c>
    </row>
    <row r="45" ht="25.5" customHeight="1">
      <c r="A45" s="17" t="s">
        <v>27</v>
      </c>
    </row>
    <row r="46" spans="1:7" ht="12.75">
      <c r="A46" s="12" t="s">
        <v>14</v>
      </c>
      <c r="B46" s="11" t="str">
        <f>B11</f>
        <v>2008/09</v>
      </c>
      <c r="C46" s="9"/>
      <c r="D46" s="9"/>
      <c r="E46" s="9"/>
      <c r="F46" s="9"/>
      <c r="G46" s="10"/>
    </row>
    <row r="47" spans="1:7" s="15" customFormat="1" ht="25.5" customHeight="1">
      <c r="A47" s="70" t="s">
        <v>15</v>
      </c>
      <c r="B47" s="16" t="s">
        <v>16</v>
      </c>
      <c r="C47" s="16" t="s">
        <v>17</v>
      </c>
      <c r="D47" s="68" t="s">
        <v>28</v>
      </c>
      <c r="E47" s="68" t="s">
        <v>18</v>
      </c>
      <c r="F47" s="68" t="s">
        <v>19</v>
      </c>
      <c r="G47" s="69" t="s">
        <v>20</v>
      </c>
    </row>
    <row r="48" spans="1:7" ht="12.75">
      <c r="A48" s="1">
        <v>1</v>
      </c>
      <c r="B48" s="90">
        <v>1341</v>
      </c>
      <c r="C48" s="90">
        <v>1122</v>
      </c>
      <c r="D48" s="29">
        <f>B48*$C$69/$B$69</f>
        <v>1291.3333333333333</v>
      </c>
      <c r="E48" s="28">
        <f>C48-D48</f>
        <v>-169.33333333333326</v>
      </c>
      <c r="F48" s="28">
        <f aca="true" t="shared" si="4" ref="F48:F68">ABS(E48)</f>
        <v>169.33333333333326</v>
      </c>
      <c r="G48" s="3">
        <f>F48/D48</f>
        <v>0.1311306143520908</v>
      </c>
    </row>
    <row r="49" spans="1:7" ht="12.75">
      <c r="A49" s="1">
        <v>2</v>
      </c>
      <c r="B49" s="90">
        <v>175</v>
      </c>
      <c r="C49" s="90">
        <v>119</v>
      </c>
      <c r="D49" s="29">
        <f aca="true" t="shared" si="5" ref="D49:D68">B49*$C$69/$B$69</f>
        <v>168.5185185185185</v>
      </c>
      <c r="E49" s="28">
        <f aca="true" t="shared" si="6" ref="E49:E68">C49-D49</f>
        <v>-49.518518518518505</v>
      </c>
      <c r="F49" s="28">
        <f t="shared" si="4"/>
        <v>49.518518518518505</v>
      </c>
      <c r="G49" s="3">
        <f aca="true" t="shared" si="7" ref="G49:G68">F49/D49</f>
        <v>0.2938461538461538</v>
      </c>
    </row>
    <row r="50" spans="1:7" ht="12.75">
      <c r="A50" s="1">
        <v>3</v>
      </c>
      <c r="B50" s="90">
        <v>124</v>
      </c>
      <c r="C50" s="90">
        <v>164</v>
      </c>
      <c r="D50" s="29">
        <f t="shared" si="5"/>
        <v>119.4074074074074</v>
      </c>
      <c r="E50" s="28">
        <f t="shared" si="6"/>
        <v>44.592592592592595</v>
      </c>
      <c r="F50" s="28">
        <f t="shared" si="4"/>
        <v>44.592592592592595</v>
      </c>
      <c r="G50" s="3">
        <f t="shared" si="7"/>
        <v>0.37344913151364767</v>
      </c>
    </row>
    <row r="51" spans="1:7" ht="12.75">
      <c r="A51" s="1">
        <v>4</v>
      </c>
      <c r="B51" s="90">
        <v>478</v>
      </c>
      <c r="C51" s="90">
        <v>484</v>
      </c>
      <c r="D51" s="29">
        <f t="shared" si="5"/>
        <v>460.2962962962963</v>
      </c>
      <c r="E51" s="28">
        <f t="shared" si="6"/>
        <v>23.703703703703695</v>
      </c>
      <c r="F51" s="28">
        <f t="shared" si="4"/>
        <v>23.703703703703695</v>
      </c>
      <c r="G51" s="3">
        <f t="shared" si="7"/>
        <v>0.05149662053427742</v>
      </c>
    </row>
    <row r="52" spans="1:7" ht="12.75">
      <c r="A52" s="1">
        <v>5</v>
      </c>
      <c r="B52" s="90">
        <v>298</v>
      </c>
      <c r="C52" s="90">
        <v>302</v>
      </c>
      <c r="D52" s="29">
        <f t="shared" si="5"/>
        <v>286.962962962963</v>
      </c>
      <c r="E52" s="28">
        <f t="shared" si="6"/>
        <v>15.03703703703701</v>
      </c>
      <c r="F52" s="28">
        <f t="shared" si="4"/>
        <v>15.03703703703701</v>
      </c>
      <c r="G52" s="3">
        <f t="shared" si="7"/>
        <v>0.05240061951471337</v>
      </c>
    </row>
    <row r="53" spans="1:7" ht="12.75">
      <c r="A53" s="1">
        <v>6</v>
      </c>
      <c r="B53" s="90">
        <v>25</v>
      </c>
      <c r="C53" s="90">
        <v>23</v>
      </c>
      <c r="D53" s="29">
        <f t="shared" si="5"/>
        <v>24.074074074074073</v>
      </c>
      <c r="E53" s="28">
        <f t="shared" si="6"/>
        <v>-1.0740740740740726</v>
      </c>
      <c r="F53" s="28">
        <f t="shared" si="4"/>
        <v>1.0740740740740726</v>
      </c>
      <c r="G53" s="3">
        <f t="shared" si="7"/>
        <v>0.04461538461538456</v>
      </c>
    </row>
    <row r="54" spans="1:7" ht="12.75">
      <c r="A54" s="1">
        <v>7</v>
      </c>
      <c r="B54" s="90">
        <v>234</v>
      </c>
      <c r="C54" s="90">
        <v>155</v>
      </c>
      <c r="D54" s="29">
        <f t="shared" si="5"/>
        <v>225.33333333333334</v>
      </c>
      <c r="E54" s="28">
        <f t="shared" si="6"/>
        <v>-70.33333333333334</v>
      </c>
      <c r="F54" s="28">
        <f t="shared" si="4"/>
        <v>70.33333333333334</v>
      </c>
      <c r="G54" s="3">
        <f t="shared" si="7"/>
        <v>0.31213017751479294</v>
      </c>
    </row>
    <row r="55" spans="1:7" ht="12.75">
      <c r="A55" s="1">
        <v>8</v>
      </c>
      <c r="B55" s="90">
        <v>32</v>
      </c>
      <c r="C55" s="90">
        <v>25</v>
      </c>
      <c r="D55" s="29">
        <f t="shared" si="5"/>
        <v>30.814814814814813</v>
      </c>
      <c r="E55" s="28">
        <f t="shared" si="6"/>
        <v>-5.814814814814813</v>
      </c>
      <c r="F55" s="28">
        <f t="shared" si="4"/>
        <v>5.814814814814813</v>
      </c>
      <c r="G55" s="3">
        <f t="shared" si="7"/>
        <v>0.18870192307692304</v>
      </c>
    </row>
    <row r="56" spans="1:7" ht="12.75">
      <c r="A56" s="1">
        <v>9</v>
      </c>
      <c r="B56" s="90">
        <v>42</v>
      </c>
      <c r="C56" s="90">
        <v>73</v>
      </c>
      <c r="D56" s="29">
        <f t="shared" si="5"/>
        <v>40.44444444444444</v>
      </c>
      <c r="E56" s="28">
        <f t="shared" si="6"/>
        <v>32.55555555555556</v>
      </c>
      <c r="F56" s="28">
        <f t="shared" si="4"/>
        <v>32.55555555555556</v>
      </c>
      <c r="G56" s="3">
        <f t="shared" si="7"/>
        <v>0.804945054945055</v>
      </c>
    </row>
    <row r="57" spans="1:7" ht="12.75">
      <c r="A57" s="1">
        <v>10</v>
      </c>
      <c r="B57" s="90">
        <v>326</v>
      </c>
      <c r="C57" s="90">
        <v>398</v>
      </c>
      <c r="D57" s="29">
        <f t="shared" si="5"/>
        <v>313.9259259259259</v>
      </c>
      <c r="E57" s="28">
        <f t="shared" si="6"/>
        <v>84.07407407407408</v>
      </c>
      <c r="F57" s="28">
        <f t="shared" si="4"/>
        <v>84.07407407407408</v>
      </c>
      <c r="G57" s="3">
        <f t="shared" si="7"/>
        <v>0.2678150070788108</v>
      </c>
    </row>
    <row r="58" spans="1:7" ht="12.75">
      <c r="A58" s="1">
        <v>11</v>
      </c>
      <c r="B58" s="90">
        <v>97</v>
      </c>
      <c r="C58" s="90">
        <v>163</v>
      </c>
      <c r="D58" s="29">
        <f t="shared" si="5"/>
        <v>93.4074074074074</v>
      </c>
      <c r="E58" s="28">
        <f t="shared" si="6"/>
        <v>69.5925925925926</v>
      </c>
      <c r="F58" s="28">
        <f t="shared" si="4"/>
        <v>69.5925925925926</v>
      </c>
      <c r="G58" s="3">
        <f t="shared" si="7"/>
        <v>0.7450436161776368</v>
      </c>
    </row>
    <row r="59" spans="1:7" ht="12.75">
      <c r="A59" s="1">
        <v>12</v>
      </c>
      <c r="B59" s="90">
        <v>46</v>
      </c>
      <c r="C59" s="90">
        <v>32</v>
      </c>
      <c r="D59" s="29">
        <f t="shared" si="5"/>
        <v>44.2962962962963</v>
      </c>
      <c r="E59" s="28">
        <f t="shared" si="6"/>
        <v>-12.296296296296298</v>
      </c>
      <c r="F59" s="28">
        <f t="shared" si="4"/>
        <v>12.296296296296298</v>
      </c>
      <c r="G59" s="3">
        <f t="shared" si="7"/>
        <v>0.2775919732441472</v>
      </c>
    </row>
    <row r="60" spans="1:7" ht="12.75">
      <c r="A60" s="1">
        <v>13</v>
      </c>
      <c r="B60" s="90">
        <v>425</v>
      </c>
      <c r="C60" s="90">
        <v>420</v>
      </c>
      <c r="D60" s="29">
        <f t="shared" si="5"/>
        <v>409.25925925925924</v>
      </c>
      <c r="E60" s="28">
        <f t="shared" si="6"/>
        <v>10.740740740740762</v>
      </c>
      <c r="F60" s="28">
        <f t="shared" si="4"/>
        <v>10.740740740740762</v>
      </c>
      <c r="G60" s="3">
        <f t="shared" si="7"/>
        <v>0.026244343891402767</v>
      </c>
    </row>
    <row r="61" spans="1:7" ht="12.75">
      <c r="A61" s="1">
        <v>14</v>
      </c>
      <c r="B61" s="90">
        <v>137</v>
      </c>
      <c r="C61" s="90">
        <v>160</v>
      </c>
      <c r="D61" s="29">
        <f t="shared" si="5"/>
        <v>131.92592592592592</v>
      </c>
      <c r="E61" s="28">
        <f t="shared" si="6"/>
        <v>28.074074074074076</v>
      </c>
      <c r="F61" s="28">
        <f t="shared" si="4"/>
        <v>28.074074074074076</v>
      </c>
      <c r="G61" s="3">
        <f t="shared" si="7"/>
        <v>0.2128017967434026</v>
      </c>
    </row>
    <row r="62" spans="1:7" ht="12.75">
      <c r="A62" s="1">
        <v>15</v>
      </c>
      <c r="B62" s="28"/>
      <c r="C62" s="28"/>
      <c r="D62" s="29">
        <f t="shared" si="5"/>
        <v>0</v>
      </c>
      <c r="E62" s="28">
        <f t="shared" si="6"/>
        <v>0</v>
      </c>
      <c r="F62" s="28">
        <f t="shared" si="4"/>
        <v>0</v>
      </c>
      <c r="G62" s="3" t="e">
        <f t="shared" si="7"/>
        <v>#DIV/0!</v>
      </c>
    </row>
    <row r="63" spans="1:7" ht="12.75">
      <c r="A63" s="1">
        <v>16</v>
      </c>
      <c r="B63" s="28"/>
      <c r="C63" s="28"/>
      <c r="D63" s="29">
        <f t="shared" si="5"/>
        <v>0</v>
      </c>
      <c r="E63" s="28">
        <f t="shared" si="6"/>
        <v>0</v>
      </c>
      <c r="F63" s="28">
        <f t="shared" si="4"/>
        <v>0</v>
      </c>
      <c r="G63" s="3" t="e">
        <f t="shared" si="7"/>
        <v>#DIV/0!</v>
      </c>
    </row>
    <row r="64" spans="1:7" ht="12.75">
      <c r="A64" s="1">
        <v>17</v>
      </c>
      <c r="B64" s="28"/>
      <c r="C64" s="28"/>
      <c r="D64" s="29">
        <f t="shared" si="5"/>
        <v>0</v>
      </c>
      <c r="E64" s="28">
        <f t="shared" si="6"/>
        <v>0</v>
      </c>
      <c r="F64" s="28">
        <f t="shared" si="4"/>
        <v>0</v>
      </c>
      <c r="G64" s="3" t="e">
        <f t="shared" si="7"/>
        <v>#DIV/0!</v>
      </c>
    </row>
    <row r="65" spans="1:7" ht="12.75">
      <c r="A65" s="1">
        <v>18</v>
      </c>
      <c r="B65" s="28"/>
      <c r="C65" s="28"/>
      <c r="D65" s="29">
        <f t="shared" si="5"/>
        <v>0</v>
      </c>
      <c r="E65" s="28">
        <f t="shared" si="6"/>
        <v>0</v>
      </c>
      <c r="F65" s="28">
        <f t="shared" si="4"/>
        <v>0</v>
      </c>
      <c r="G65" s="3" t="e">
        <f t="shared" si="7"/>
        <v>#DIV/0!</v>
      </c>
    </row>
    <row r="66" spans="1:7" ht="12.75">
      <c r="A66" s="1">
        <v>19</v>
      </c>
      <c r="B66" s="28"/>
      <c r="C66" s="28"/>
      <c r="D66" s="29">
        <f t="shared" si="5"/>
        <v>0</v>
      </c>
      <c r="E66" s="28">
        <f t="shared" si="6"/>
        <v>0</v>
      </c>
      <c r="F66" s="28">
        <f t="shared" si="4"/>
        <v>0</v>
      </c>
      <c r="G66" s="3" t="e">
        <f t="shared" si="7"/>
        <v>#DIV/0!</v>
      </c>
    </row>
    <row r="67" spans="1:7" ht="12.75">
      <c r="A67" s="1">
        <v>20</v>
      </c>
      <c r="B67" s="28"/>
      <c r="C67" s="28"/>
      <c r="D67" s="29">
        <f t="shared" si="5"/>
        <v>0</v>
      </c>
      <c r="E67" s="28">
        <f t="shared" si="6"/>
        <v>0</v>
      </c>
      <c r="F67" s="28">
        <f t="shared" si="4"/>
        <v>0</v>
      </c>
      <c r="G67" s="3" t="e">
        <f t="shared" si="7"/>
        <v>#DIV/0!</v>
      </c>
    </row>
    <row r="68" spans="1:7" ht="12.75">
      <c r="A68" s="66" t="s">
        <v>34</v>
      </c>
      <c r="B68" s="28"/>
      <c r="C68" s="28"/>
      <c r="D68" s="29">
        <f t="shared" si="5"/>
        <v>0</v>
      </c>
      <c r="E68" s="28">
        <f t="shared" si="6"/>
        <v>0</v>
      </c>
      <c r="F68" s="28">
        <f t="shared" si="4"/>
        <v>0</v>
      </c>
      <c r="G68" s="3" t="e">
        <f t="shared" si="7"/>
        <v>#DIV/0!</v>
      </c>
    </row>
    <row r="69" spans="1:7" ht="12.75">
      <c r="A69" s="71" t="s">
        <v>22</v>
      </c>
      <c r="B69" s="31">
        <f>SUM(B48:B68)</f>
        <v>3780</v>
      </c>
      <c r="C69" s="31">
        <f>SUM(C48:C68)</f>
        <v>3640</v>
      </c>
      <c r="D69" s="31">
        <f>SUM(D48:D68)</f>
        <v>3639.9999999999995</v>
      </c>
      <c r="E69" s="31">
        <f>SUM(E48:E68)</f>
        <v>4.973799150320701E-14</v>
      </c>
      <c r="F69" s="31">
        <f>SUM(F48:F68)</f>
        <v>616.7407407407406</v>
      </c>
      <c r="G69" s="32"/>
    </row>
    <row r="70" spans="1:7" ht="12.75">
      <c r="A70" s="72" t="s">
        <v>21</v>
      </c>
      <c r="B70" s="28">
        <v>280</v>
      </c>
      <c r="C70" s="28">
        <v>170</v>
      </c>
      <c r="D70" s="28"/>
      <c r="E70" s="28"/>
      <c r="F70" s="28"/>
      <c r="G70" s="3"/>
    </row>
    <row r="71" spans="1:7" ht="12.75">
      <c r="A71" s="72" t="s">
        <v>23</v>
      </c>
      <c r="B71" s="28">
        <f>B69+B70</f>
        <v>4060</v>
      </c>
      <c r="C71" s="28">
        <f>C69+C70</f>
        <v>3810</v>
      </c>
      <c r="D71" s="28"/>
      <c r="E71" s="28"/>
      <c r="F71" s="28"/>
      <c r="G71" s="3"/>
    </row>
    <row r="72" spans="1:7" ht="12.75">
      <c r="A72" s="72" t="s">
        <v>24</v>
      </c>
      <c r="B72" s="28"/>
      <c r="C72" s="28"/>
      <c r="D72" s="28"/>
      <c r="E72" s="28"/>
      <c r="F72" s="28"/>
      <c r="G72" s="3">
        <f>ABS(C71/B71-1)</f>
        <v>0.061576354679802936</v>
      </c>
    </row>
    <row r="73" spans="1:7" ht="12.75">
      <c r="A73" s="126" t="s">
        <v>25</v>
      </c>
      <c r="B73" s="127"/>
      <c r="C73" s="2" t="s">
        <v>6</v>
      </c>
      <c r="D73" s="2"/>
      <c r="E73" s="2"/>
      <c r="F73" s="2" t="s">
        <v>6</v>
      </c>
      <c r="G73" s="3">
        <f>F69/D69</f>
        <v>0.16943426943426942</v>
      </c>
    </row>
    <row r="74" spans="1:7" ht="12.75">
      <c r="A74" s="95" t="s">
        <v>26</v>
      </c>
      <c r="B74" s="4"/>
      <c r="C74" s="4"/>
      <c r="D74" s="4"/>
      <c r="E74" s="4"/>
      <c r="F74" s="4"/>
      <c r="G74" s="5">
        <f>C70/B71</f>
        <v>0.04187192118226601</v>
      </c>
    </row>
    <row r="75" spans="1:7" ht="25.5" customHeight="1">
      <c r="A75" s="18" t="s">
        <v>52</v>
      </c>
      <c r="B75" s="19"/>
      <c r="C75" s="19"/>
      <c r="D75" s="19"/>
      <c r="E75" s="19"/>
      <c r="F75" s="19"/>
      <c r="G75" s="20"/>
    </row>
    <row r="76" spans="1:7" s="6" customFormat="1" ht="12.75">
      <c r="A76" s="12" t="s">
        <v>14</v>
      </c>
      <c r="B76" s="11" t="str">
        <f>B12</f>
        <v>2009/10</v>
      </c>
      <c r="C76" s="11"/>
      <c r="D76" s="11"/>
      <c r="E76" s="11"/>
      <c r="F76" s="11"/>
      <c r="G76" s="13"/>
    </row>
    <row r="77" spans="1:7" s="15" customFormat="1" ht="25.5" customHeight="1">
      <c r="A77" s="70" t="s">
        <v>15</v>
      </c>
      <c r="B77" s="16" t="s">
        <v>16</v>
      </c>
      <c r="C77" s="16" t="s">
        <v>17</v>
      </c>
      <c r="D77" s="68" t="s">
        <v>28</v>
      </c>
      <c r="E77" s="68" t="s">
        <v>18</v>
      </c>
      <c r="F77" s="68" t="s">
        <v>19</v>
      </c>
      <c r="G77" s="69" t="s">
        <v>20</v>
      </c>
    </row>
    <row r="78" spans="1:7" ht="12.75">
      <c r="A78" s="1">
        <v>1</v>
      </c>
      <c r="B78" s="90">
        <v>2345</v>
      </c>
      <c r="C78" s="90">
        <v>2036</v>
      </c>
      <c r="D78" s="28">
        <f>B78*$C$99/$B$99</f>
        <v>2156.3931514097817</v>
      </c>
      <c r="E78" s="28">
        <f>C78-D78</f>
        <v>-120.3931514097817</v>
      </c>
      <c r="F78" s="28">
        <f aca="true" t="shared" si="8" ref="F78:F98">ABS(E78)</f>
        <v>120.3931514097817</v>
      </c>
      <c r="G78" s="3">
        <f>F78/D78</f>
        <v>0.055830798447431745</v>
      </c>
    </row>
    <row r="79" spans="1:7" ht="12.75">
      <c r="A79" s="1">
        <v>2</v>
      </c>
      <c r="B79" s="90">
        <v>261</v>
      </c>
      <c r="C79" s="90">
        <v>249</v>
      </c>
      <c r="D79" s="28">
        <f aca="true" t="shared" si="9" ref="D79:D98">B79*$C$99/$B$99</f>
        <v>240.00793710786908</v>
      </c>
      <c r="E79" s="28">
        <f aca="true" t="shared" si="10" ref="E79:E98">C79-D79</f>
        <v>8.992062892130917</v>
      </c>
      <c r="F79" s="28">
        <f t="shared" si="8"/>
        <v>8.992062892130917</v>
      </c>
      <c r="G79" s="3">
        <f aca="true" t="shared" si="11" ref="G79:G98">F79/D79</f>
        <v>0.03746568967879395</v>
      </c>
    </row>
    <row r="80" spans="1:7" ht="12.75">
      <c r="A80" s="1">
        <v>3</v>
      </c>
      <c r="B80" s="90">
        <v>343</v>
      </c>
      <c r="C80" s="90">
        <v>342</v>
      </c>
      <c r="D80" s="28">
        <f t="shared" si="9"/>
        <v>315.4127296091919</v>
      </c>
      <c r="E80" s="28">
        <f t="shared" si="10"/>
        <v>26.5872703908081</v>
      </c>
      <c r="F80" s="28">
        <f t="shared" si="8"/>
        <v>26.5872703908081</v>
      </c>
      <c r="G80" s="3">
        <f t="shared" si="11"/>
        <v>0.08429358708429656</v>
      </c>
    </row>
    <row r="81" spans="1:7" ht="12.75">
      <c r="A81" s="1">
        <v>4</v>
      </c>
      <c r="B81" s="90">
        <v>1004</v>
      </c>
      <c r="C81" s="90">
        <v>974</v>
      </c>
      <c r="D81" s="28">
        <f t="shared" si="9"/>
        <v>923.2489228210749</v>
      </c>
      <c r="E81" s="28">
        <f t="shared" si="10"/>
        <v>50.75107717892513</v>
      </c>
      <c r="F81" s="28">
        <f t="shared" si="8"/>
        <v>50.75107717892513</v>
      </c>
      <c r="G81" s="3">
        <f t="shared" si="11"/>
        <v>0.05497009086547362</v>
      </c>
    </row>
    <row r="82" spans="1:7" ht="12.75">
      <c r="A82" s="1">
        <v>5</v>
      </c>
      <c r="B82" s="90">
        <v>554</v>
      </c>
      <c r="C82" s="90">
        <v>538</v>
      </c>
      <c r="D82" s="28">
        <f t="shared" si="9"/>
        <v>509.44213470405924</v>
      </c>
      <c r="E82" s="28">
        <f t="shared" si="10"/>
        <v>28.557865295940758</v>
      </c>
      <c r="F82" s="28">
        <f t="shared" si="8"/>
        <v>28.557865295940758</v>
      </c>
      <c r="G82" s="3">
        <f t="shared" si="11"/>
        <v>0.056057132597660674</v>
      </c>
    </row>
    <row r="83" spans="1:7" ht="12.75">
      <c r="A83" s="1">
        <v>6</v>
      </c>
      <c r="B83" s="90">
        <v>41</v>
      </c>
      <c r="C83" s="90">
        <v>34</v>
      </c>
      <c r="D83" s="28">
        <f t="shared" si="9"/>
        <v>37.70239625066142</v>
      </c>
      <c r="E83" s="28">
        <f t="shared" si="10"/>
        <v>-3.7023962506614225</v>
      </c>
      <c r="F83" s="28">
        <f t="shared" si="8"/>
        <v>3.7023962506614225</v>
      </c>
      <c r="G83" s="3">
        <f t="shared" si="11"/>
        <v>0.0982005553717682</v>
      </c>
    </row>
    <row r="84" spans="1:7" ht="12.75">
      <c r="A84" s="1">
        <v>7</v>
      </c>
      <c r="B84" s="90">
        <v>341</v>
      </c>
      <c r="C84" s="90">
        <v>221</v>
      </c>
      <c r="D84" s="28">
        <f t="shared" si="9"/>
        <v>313.57358832867186</v>
      </c>
      <c r="E84" s="28">
        <f t="shared" si="10"/>
        <v>-92.57358832867186</v>
      </c>
      <c r="F84" s="28">
        <f t="shared" si="8"/>
        <v>92.57358832867186</v>
      </c>
      <c r="G84" s="3">
        <f t="shared" si="11"/>
        <v>0.29522125515125</v>
      </c>
    </row>
    <row r="85" spans="1:7" ht="12.75">
      <c r="A85" s="1">
        <v>8</v>
      </c>
      <c r="B85" s="90">
        <v>51</v>
      </c>
      <c r="C85" s="90">
        <v>44</v>
      </c>
      <c r="D85" s="28">
        <f t="shared" si="9"/>
        <v>46.89810265326177</v>
      </c>
      <c r="E85" s="28">
        <f t="shared" si="10"/>
        <v>-2.8981026532617733</v>
      </c>
      <c r="F85" s="28">
        <f t="shared" si="8"/>
        <v>2.8981026532617733</v>
      </c>
      <c r="G85" s="3">
        <f t="shared" si="11"/>
        <v>0.06179573350096306</v>
      </c>
    </row>
    <row r="86" spans="1:7" ht="12.75">
      <c r="A86" s="1">
        <v>9</v>
      </c>
      <c r="B86" s="90">
        <v>97</v>
      </c>
      <c r="C86" s="90">
        <v>61</v>
      </c>
      <c r="D86" s="28">
        <f t="shared" si="9"/>
        <v>89.19835210522338</v>
      </c>
      <c r="E86" s="28">
        <f t="shared" si="10"/>
        <v>-28.19835210522338</v>
      </c>
      <c r="F86" s="28">
        <f t="shared" si="8"/>
        <v>28.19835210522338</v>
      </c>
      <c r="G86" s="3">
        <f t="shared" si="11"/>
        <v>0.31613086385227185</v>
      </c>
    </row>
    <row r="87" spans="1:7" ht="12.75">
      <c r="A87" s="1">
        <v>10</v>
      </c>
      <c r="B87" s="90">
        <v>322</v>
      </c>
      <c r="C87" s="90">
        <v>272</v>
      </c>
      <c r="D87" s="28">
        <f t="shared" si="9"/>
        <v>296.1017461637312</v>
      </c>
      <c r="E87" s="28">
        <f t="shared" si="10"/>
        <v>-24.101746163731207</v>
      </c>
      <c r="F87" s="28">
        <f t="shared" si="8"/>
        <v>24.101746163731207</v>
      </c>
      <c r="G87" s="3">
        <f t="shared" si="11"/>
        <v>0.08139683901223603</v>
      </c>
    </row>
    <row r="88" spans="1:7" ht="12.75">
      <c r="A88" s="1">
        <v>11</v>
      </c>
      <c r="B88" s="90">
        <v>162</v>
      </c>
      <c r="C88" s="90">
        <v>138</v>
      </c>
      <c r="D88" s="28">
        <f t="shared" si="9"/>
        <v>148.97044372212562</v>
      </c>
      <c r="E88" s="28">
        <f t="shared" si="10"/>
        <v>-10.970443722125623</v>
      </c>
      <c r="F88" s="28">
        <f t="shared" si="8"/>
        <v>10.970443722125623</v>
      </c>
      <c r="G88" s="3">
        <f t="shared" si="11"/>
        <v>0.07364174696685993</v>
      </c>
    </row>
    <row r="89" spans="1:7" ht="12.75">
      <c r="A89" s="1">
        <v>12</v>
      </c>
      <c r="B89" s="90">
        <v>96</v>
      </c>
      <c r="C89" s="90">
        <v>80</v>
      </c>
      <c r="D89" s="28">
        <f t="shared" si="9"/>
        <v>88.27878146496334</v>
      </c>
      <c r="E89" s="28">
        <f t="shared" si="10"/>
        <v>-8.278781464963345</v>
      </c>
      <c r="F89" s="28">
        <f t="shared" si="8"/>
        <v>8.278781464963345</v>
      </c>
      <c r="G89" s="3">
        <f t="shared" si="11"/>
        <v>0.09377996985888484</v>
      </c>
    </row>
    <row r="90" spans="1:7" ht="12.75">
      <c r="A90" s="1">
        <v>13</v>
      </c>
      <c r="B90" s="90">
        <v>741</v>
      </c>
      <c r="C90" s="90">
        <v>662</v>
      </c>
      <c r="D90" s="28">
        <f t="shared" si="9"/>
        <v>681.4018444326857</v>
      </c>
      <c r="E90" s="28">
        <f t="shared" si="10"/>
        <v>-19.40184443268572</v>
      </c>
      <c r="F90" s="28">
        <f t="shared" si="8"/>
        <v>19.40184443268572</v>
      </c>
      <c r="G90" s="3">
        <f t="shared" si="11"/>
        <v>0.0284734251766505</v>
      </c>
    </row>
    <row r="91" spans="1:7" ht="12.75">
      <c r="A91" s="1">
        <v>14</v>
      </c>
      <c r="B91" s="90">
        <v>256</v>
      </c>
      <c r="C91" s="90">
        <v>431</v>
      </c>
      <c r="D91" s="28">
        <f t="shared" si="9"/>
        <v>235.4100839065689</v>
      </c>
      <c r="E91" s="28">
        <f t="shared" si="10"/>
        <v>195.5899160934311</v>
      </c>
      <c r="F91" s="28">
        <f t="shared" si="8"/>
        <v>195.5899160934311</v>
      </c>
      <c r="G91" s="3">
        <f t="shared" si="11"/>
        <v>0.8308476546444719</v>
      </c>
    </row>
    <row r="92" spans="1:7" ht="12.75">
      <c r="A92" s="1">
        <v>15</v>
      </c>
      <c r="B92" s="90">
        <v>0.5</v>
      </c>
      <c r="C92" s="90">
        <v>0.5</v>
      </c>
      <c r="D92" s="28">
        <f t="shared" si="9"/>
        <v>0.4597853201300174</v>
      </c>
      <c r="E92" s="28">
        <f t="shared" si="10"/>
        <v>0.04021467986998262</v>
      </c>
      <c r="F92" s="28">
        <f t="shared" si="8"/>
        <v>0.04021467986998262</v>
      </c>
      <c r="G92" s="3">
        <f t="shared" si="11"/>
        <v>0.08746403616933827</v>
      </c>
    </row>
    <row r="93" spans="1:7" ht="12.75">
      <c r="A93" s="1">
        <v>16</v>
      </c>
      <c r="B93" s="28"/>
      <c r="C93" s="28"/>
      <c r="D93" s="28">
        <f t="shared" si="9"/>
        <v>0</v>
      </c>
      <c r="E93" s="28">
        <f t="shared" si="10"/>
        <v>0</v>
      </c>
      <c r="F93" s="28">
        <f t="shared" si="8"/>
        <v>0</v>
      </c>
      <c r="G93" s="3" t="e">
        <f t="shared" si="11"/>
        <v>#DIV/0!</v>
      </c>
    </row>
    <row r="94" spans="1:7" ht="12.75">
      <c r="A94" s="1">
        <v>17</v>
      </c>
      <c r="B94" s="28"/>
      <c r="C94" s="28"/>
      <c r="D94" s="28">
        <f t="shared" si="9"/>
        <v>0</v>
      </c>
      <c r="E94" s="28">
        <f t="shared" si="10"/>
        <v>0</v>
      </c>
      <c r="F94" s="28">
        <f t="shared" si="8"/>
        <v>0</v>
      </c>
      <c r="G94" s="3" t="e">
        <f t="shared" si="11"/>
        <v>#DIV/0!</v>
      </c>
    </row>
    <row r="95" spans="1:7" ht="12.75">
      <c r="A95" s="1">
        <v>18</v>
      </c>
      <c r="B95" s="28"/>
      <c r="C95" s="28"/>
      <c r="D95" s="28">
        <f t="shared" si="9"/>
        <v>0</v>
      </c>
      <c r="E95" s="28">
        <f t="shared" si="10"/>
        <v>0</v>
      </c>
      <c r="F95" s="28">
        <f t="shared" si="8"/>
        <v>0</v>
      </c>
      <c r="G95" s="3" t="e">
        <f t="shared" si="11"/>
        <v>#DIV/0!</v>
      </c>
    </row>
    <row r="96" spans="1:7" ht="12.75">
      <c r="A96" s="1">
        <v>19</v>
      </c>
      <c r="B96" s="28"/>
      <c r="C96" s="28"/>
      <c r="D96" s="28">
        <f t="shared" si="9"/>
        <v>0</v>
      </c>
      <c r="E96" s="28">
        <f t="shared" si="10"/>
        <v>0</v>
      </c>
      <c r="F96" s="28">
        <f t="shared" si="8"/>
        <v>0</v>
      </c>
      <c r="G96" s="3" t="e">
        <f t="shared" si="11"/>
        <v>#DIV/0!</v>
      </c>
    </row>
    <row r="97" spans="1:7" ht="12.75">
      <c r="A97" s="1">
        <v>20</v>
      </c>
      <c r="B97" s="28"/>
      <c r="C97" s="28"/>
      <c r="D97" s="28">
        <f t="shared" si="9"/>
        <v>0</v>
      </c>
      <c r="E97" s="28">
        <f t="shared" si="10"/>
        <v>0</v>
      </c>
      <c r="F97" s="28">
        <f t="shared" si="8"/>
        <v>0</v>
      </c>
      <c r="G97" s="3" t="e">
        <f t="shared" si="11"/>
        <v>#DIV/0!</v>
      </c>
    </row>
    <row r="98" spans="1:7" ht="12.75">
      <c r="A98" s="66" t="s">
        <v>34</v>
      </c>
      <c r="B98" s="28"/>
      <c r="C98" s="28"/>
      <c r="D98" s="28">
        <f t="shared" si="9"/>
        <v>0</v>
      </c>
      <c r="E98" s="28">
        <f t="shared" si="10"/>
        <v>0</v>
      </c>
      <c r="F98" s="28">
        <f t="shared" si="8"/>
        <v>0</v>
      </c>
      <c r="G98" s="3" t="e">
        <f t="shared" si="11"/>
        <v>#DIV/0!</v>
      </c>
    </row>
    <row r="99" spans="1:7" ht="12.75">
      <c r="A99" s="71" t="s">
        <v>22</v>
      </c>
      <c r="B99" s="31">
        <f>SUM(B78:B98)</f>
        <v>6614.5</v>
      </c>
      <c r="C99" s="31">
        <f>SUM(C78:C98)</f>
        <v>6082.5</v>
      </c>
      <c r="D99" s="31">
        <f>SUM(D78:D98)</f>
        <v>6082.5</v>
      </c>
      <c r="E99" s="31">
        <f>SUM(E78:E98)</f>
        <v>-3.608224830031759E-14</v>
      </c>
      <c r="F99" s="31">
        <f>SUM(F78:F98)</f>
        <v>621.036813062212</v>
      </c>
      <c r="G99" s="32"/>
    </row>
    <row r="100" spans="1:7" ht="12.75">
      <c r="A100" s="72" t="s">
        <v>21</v>
      </c>
      <c r="B100" s="28">
        <v>300</v>
      </c>
      <c r="C100" s="28">
        <v>190</v>
      </c>
      <c r="D100" s="2"/>
      <c r="E100" s="2"/>
      <c r="F100" s="2"/>
      <c r="G100" s="3"/>
    </row>
    <row r="101" spans="1:7" ht="12.75">
      <c r="A101" s="72" t="s">
        <v>23</v>
      </c>
      <c r="B101" s="2">
        <f>B99+B100</f>
        <v>6914.5</v>
      </c>
      <c r="C101" s="2">
        <f>C99+C100</f>
        <v>6272.5</v>
      </c>
      <c r="D101" s="2"/>
      <c r="E101" s="2"/>
      <c r="F101" s="2"/>
      <c r="G101" s="3"/>
    </row>
    <row r="102" spans="1:7" ht="12.75">
      <c r="A102" s="72" t="s">
        <v>24</v>
      </c>
      <c r="B102" s="2"/>
      <c r="C102" s="2"/>
      <c r="D102" s="2"/>
      <c r="E102" s="2"/>
      <c r="F102" s="2"/>
      <c r="G102" s="3">
        <f>ABS(C101/B101-1)</f>
        <v>0.09284836213753711</v>
      </c>
    </row>
    <row r="103" spans="1:7" ht="13.5" customHeight="1">
      <c r="A103" s="72" t="s">
        <v>25</v>
      </c>
      <c r="B103" s="2"/>
      <c r="C103" s="2"/>
      <c r="D103" s="2"/>
      <c r="E103" s="2"/>
      <c r="F103" s="2" t="s">
        <v>6</v>
      </c>
      <c r="G103" s="3">
        <f>F99/D99</f>
        <v>0.1021022298499321</v>
      </c>
    </row>
    <row r="104" spans="1:7" ht="13.5" customHeight="1">
      <c r="A104" s="95" t="s">
        <v>26</v>
      </c>
      <c r="B104" s="4"/>
      <c r="C104" s="4"/>
      <c r="D104" s="4"/>
      <c r="E104" s="4"/>
      <c r="F104" s="4"/>
      <c r="G104" s="5">
        <f>C100/B101</f>
        <v>0.027478487236965797</v>
      </c>
    </row>
    <row r="105" spans="1:7" ht="25.5" customHeight="1">
      <c r="A105" s="2"/>
      <c r="G105" s="35"/>
    </row>
    <row r="106" spans="1:2" ht="12.75">
      <c r="A106" s="6" t="s">
        <v>29</v>
      </c>
      <c r="B106" s="6"/>
    </row>
    <row r="107" spans="1:7" ht="12.75">
      <c r="A107" s="63"/>
      <c r="B107" s="110" t="s">
        <v>35</v>
      </c>
      <c r="C107" s="111"/>
      <c r="D107" s="116" t="s">
        <v>36</v>
      </c>
      <c r="E107" s="117"/>
      <c r="F107" s="104" t="s">
        <v>37</v>
      </c>
      <c r="G107" s="105"/>
    </row>
    <row r="108" spans="1:9" s="85" customFormat="1" ht="33.75" customHeight="1">
      <c r="A108" s="86" t="s">
        <v>51</v>
      </c>
      <c r="B108" s="108" t="s">
        <v>31</v>
      </c>
      <c r="C108" s="109"/>
      <c r="D108" s="118" t="s">
        <v>30</v>
      </c>
      <c r="E108" s="119"/>
      <c r="F108" s="108" t="s">
        <v>32</v>
      </c>
      <c r="G108" s="109"/>
      <c r="H108"/>
      <c r="I108"/>
    </row>
    <row r="109" spans="1:7" ht="12.75">
      <c r="A109" s="58" t="str">
        <f>A10</f>
        <v>Exercice 1 =</v>
      </c>
      <c r="B109" s="112">
        <f>G42</f>
        <v>0.14473684210526316</v>
      </c>
      <c r="C109" s="113"/>
      <c r="D109" s="106">
        <f>G43</f>
        <v>0.169353090393018</v>
      </c>
      <c r="E109" s="107"/>
      <c r="F109" s="106"/>
      <c r="G109" s="107"/>
    </row>
    <row r="110" spans="1:7" ht="12.75">
      <c r="A110" s="58" t="str">
        <f>A11</f>
        <v>Exercice 2 =</v>
      </c>
      <c r="B110" s="112">
        <f>G72</f>
        <v>0.061576354679802936</v>
      </c>
      <c r="C110" s="113"/>
      <c r="D110" s="106">
        <f>G73</f>
        <v>0.16943426943426942</v>
      </c>
      <c r="E110" s="107"/>
      <c r="F110" s="106">
        <f>(G44+G74+G104)/3</f>
        <v>0.04066066245553341</v>
      </c>
      <c r="G110" s="107"/>
    </row>
    <row r="111" spans="1:7" ht="12.75">
      <c r="A111" s="103" t="str">
        <f>A12</f>
        <v>Exercice 3 =</v>
      </c>
      <c r="B111" s="114">
        <f>G102</f>
        <v>0.09284836213753711</v>
      </c>
      <c r="C111" s="115"/>
      <c r="D111" s="114">
        <f>G103</f>
        <v>0.1021022298499321</v>
      </c>
      <c r="E111" s="120"/>
      <c r="F111" s="61"/>
      <c r="G111" s="62"/>
    </row>
    <row r="113" spans="6:7" ht="12.75">
      <c r="F113" s="97" t="s">
        <v>41</v>
      </c>
      <c r="G113" s="97" t="s">
        <v>42</v>
      </c>
    </row>
    <row r="114" spans="1:7" ht="12.75">
      <c r="A114" s="96" t="s">
        <v>33</v>
      </c>
      <c r="B114" s="96"/>
      <c r="C114" s="96"/>
      <c r="D114" s="96"/>
      <c r="E114" s="96"/>
      <c r="F114" s="98" t="s">
        <v>0</v>
      </c>
      <c r="G114" s="98" t="s">
        <v>2</v>
      </c>
    </row>
    <row r="115" spans="1:7" ht="12.75">
      <c r="A115" s="73" t="s">
        <v>46</v>
      </c>
      <c r="B115" s="73"/>
      <c r="C115" s="74"/>
      <c r="D115" s="74"/>
      <c r="E115" s="74"/>
      <c r="F115" s="98" t="s">
        <v>45</v>
      </c>
      <c r="G115" s="98" t="s">
        <v>6</v>
      </c>
    </row>
    <row r="116" spans="1:7" ht="12.75">
      <c r="A116" s="73" t="s">
        <v>47</v>
      </c>
      <c r="B116" s="73"/>
      <c r="C116" s="74"/>
      <c r="D116" s="74"/>
      <c r="E116" s="74"/>
      <c r="F116" s="98" t="s">
        <v>2</v>
      </c>
      <c r="G116" s="98"/>
    </row>
    <row r="117" spans="1:7" ht="12.75">
      <c r="A117" s="73" t="s">
        <v>44</v>
      </c>
      <c r="F117" s="98"/>
      <c r="G117" s="98" t="s">
        <v>43</v>
      </c>
    </row>
  </sheetData>
  <sheetProtection/>
  <mergeCells count="22">
    <mergeCell ref="B111:C111"/>
    <mergeCell ref="D111:E111"/>
    <mergeCell ref="F108:G108"/>
    <mergeCell ref="F109:G109"/>
    <mergeCell ref="B108:C108"/>
    <mergeCell ref="D108:E108"/>
    <mergeCell ref="A3:G3"/>
    <mergeCell ref="A4:G4"/>
    <mergeCell ref="A7:G7"/>
    <mergeCell ref="B110:C110"/>
    <mergeCell ref="D110:E110"/>
    <mergeCell ref="F110:G110"/>
    <mergeCell ref="A1:G1"/>
    <mergeCell ref="B109:C109"/>
    <mergeCell ref="D109:E109"/>
    <mergeCell ref="B107:C107"/>
    <mergeCell ref="D107:E107"/>
    <mergeCell ref="A5:G5"/>
    <mergeCell ref="A14:G14"/>
    <mergeCell ref="A43:B43"/>
    <mergeCell ref="A73:B73"/>
    <mergeCell ref="F107:G107"/>
  </mergeCells>
  <printOptions/>
  <pageMargins left="0.75" right="0.75" top="1" bottom="1" header="0.5" footer="0.5"/>
  <pageSetup fitToHeight="2" fitToWidth="1" horizontalDpi="600" verticalDpi="600" orientation="portrait" scale="79" r:id="rId1"/>
  <rowBreaks count="2" manualBreakCount="2">
    <brk id="44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wb266355</dc:creator>
  <cp:keywords/>
  <dc:description/>
  <cp:lastModifiedBy>Silvia Lubenova Kirova</cp:lastModifiedBy>
  <cp:lastPrinted>2011-02-14T16:57:39Z</cp:lastPrinted>
  <dcterms:created xsi:type="dcterms:W3CDTF">2005-04-18T15:13:50Z</dcterms:created>
  <dcterms:modified xsi:type="dcterms:W3CDTF">2019-06-24T19:27:33Z</dcterms:modified>
  <cp:category/>
  <cp:version/>
  <cp:contentType/>
  <cp:contentStatus/>
</cp:coreProperties>
</file>